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8_{07E212CB-78DF-4ECB-AE2F-BEE9353ECC66}" xr6:coauthVersionLast="47" xr6:coauthVersionMax="47" xr10:uidLastSave="{00000000-0000-0000-0000-000000000000}"/>
  <bookViews>
    <workbookView xWindow="7290" yWindow="2865" windowWidth="21600" windowHeight="12585" tabRatio="803" firstSheet="4" activeTab="27" xr2:uid="{00000000-000D-0000-FFFF-FFFF00000000}"/>
  </bookViews>
  <sheets>
    <sheet name="Metodika " sheetId="65" r:id="rId1"/>
    <sheet name="2.1" sheetId="1" r:id="rId2"/>
    <sheet name="2.2" sheetId="59" r:id="rId3"/>
    <sheet name="2.3" sheetId="6" r:id="rId4"/>
    <sheet name="2.4" sheetId="7" r:id="rId5"/>
    <sheet name="2.5" sheetId="8" r:id="rId6"/>
    <sheet name="2.6" sheetId="32" r:id="rId7"/>
    <sheet name="2.7" sheetId="33" r:id="rId8"/>
    <sheet name="3.1" sheetId="47" r:id="rId9"/>
    <sheet name="3.2" sheetId="14" r:id="rId10"/>
    <sheet name="3.3" sheetId="63" r:id="rId11"/>
    <sheet name="3.4" sheetId="28" r:id="rId12"/>
    <sheet name="4.1" sheetId="17" r:id="rId13"/>
    <sheet name="5.1" sheetId="19" r:id="rId14"/>
    <sheet name="6.1 " sheetId="66" r:id="rId15"/>
    <sheet name="6.2" sheetId="67" r:id="rId16"/>
    <sheet name="6.3" sheetId="23" r:id="rId17"/>
    <sheet name="6.4" sheetId="64" r:id="rId18"/>
    <sheet name="6.5" sheetId="68" r:id="rId19"/>
    <sheet name="6.6" sheetId="26" r:id="rId20"/>
    <sheet name="7.1" sheetId="61" r:id="rId21"/>
    <sheet name="7.2" sheetId="43" r:id="rId22"/>
    <sheet name="7.3" sheetId="58" r:id="rId23"/>
    <sheet name="8.1" sheetId="36" r:id="rId24"/>
    <sheet name="8.2" sheetId="57" r:id="rId25"/>
    <sheet name="List1" sheetId="71" state="hidden" r:id="rId26"/>
    <sheet name="8.3" sheetId="70" r:id="rId27"/>
    <sheet name="8.4" sheetId="40" r:id="rId28"/>
  </sheets>
  <definedNames>
    <definedName name="_xlnm.Print_Area" localSheetId="0">'Metodika '!$A$1:$B$39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23" l="1"/>
  <c r="J10" i="23"/>
  <c r="I10" i="23"/>
  <c r="H10" i="23"/>
  <c r="G10" i="23"/>
  <c r="F10" i="23"/>
  <c r="E10" i="23"/>
  <c r="D10" i="23"/>
  <c r="C10" i="23"/>
  <c r="B10" i="23"/>
  <c r="J17" i="1" l="1"/>
  <c r="I17" i="1"/>
  <c r="H17" i="1"/>
  <c r="G17" i="1"/>
  <c r="F17" i="1"/>
  <c r="E17" i="1"/>
  <c r="D17" i="1"/>
  <c r="C17" i="1"/>
  <c r="K16" i="1"/>
  <c r="K15" i="1"/>
  <c r="K14" i="1"/>
  <c r="K13" i="1"/>
  <c r="K12" i="1"/>
  <c r="K11" i="1"/>
  <c r="K10" i="1"/>
  <c r="K9" i="1"/>
  <c r="K8" i="1"/>
  <c r="K7" i="1"/>
  <c r="K6" i="1"/>
  <c r="K17" i="1" l="1"/>
  <c r="R17" i="19" l="1"/>
  <c r="Q17" i="19"/>
  <c r="P17" i="19"/>
  <c r="N17" i="19"/>
  <c r="M17" i="19"/>
  <c r="L17" i="19"/>
  <c r="J17" i="19"/>
  <c r="I17" i="19"/>
  <c r="H17" i="19"/>
  <c r="F17" i="19"/>
  <c r="E17" i="19"/>
  <c r="D17" i="19"/>
  <c r="J17" i="17"/>
  <c r="I17" i="17"/>
  <c r="H17" i="17"/>
  <c r="G17" i="17"/>
  <c r="F17" i="17"/>
  <c r="E17" i="17"/>
  <c r="D17" i="17"/>
  <c r="C17" i="17"/>
  <c r="J17" i="47"/>
  <c r="I17" i="47"/>
  <c r="H17" i="47"/>
  <c r="G17" i="47"/>
  <c r="F17" i="47"/>
  <c r="E17" i="47"/>
  <c r="D17" i="47"/>
  <c r="C17" i="47"/>
  <c r="C15" i="28"/>
  <c r="B15" i="28"/>
  <c r="G7" i="57" l="1"/>
  <c r="F7" i="57"/>
  <c r="E7" i="57"/>
  <c r="D7" i="57"/>
  <c r="C7" i="57"/>
  <c r="B7" i="57"/>
  <c r="G6" i="57"/>
  <c r="F6" i="57"/>
  <c r="E6" i="57"/>
  <c r="D6" i="57"/>
  <c r="C6" i="57"/>
  <c r="B6" i="57"/>
  <c r="I16" i="33"/>
  <c r="H16" i="33"/>
  <c r="G16" i="33"/>
  <c r="F16" i="33"/>
  <c r="E16" i="33"/>
  <c r="D16" i="33"/>
  <c r="C16" i="33"/>
  <c r="J6" i="33"/>
  <c r="J16" i="33" s="1"/>
  <c r="J6" i="32"/>
  <c r="D5" i="36" l="1"/>
  <c r="C5" i="36"/>
  <c r="E255" i="43"/>
  <c r="D255" i="43"/>
  <c r="X6" i="67" l="1"/>
  <c r="Y6" i="67"/>
  <c r="X7" i="67"/>
  <c r="Y7" i="67"/>
  <c r="X8" i="67"/>
  <c r="Y8" i="67"/>
  <c r="X9" i="67"/>
  <c r="Y9" i="67"/>
  <c r="X10" i="67"/>
  <c r="Y10" i="67"/>
  <c r="N11" i="67"/>
  <c r="O11" i="67"/>
  <c r="X5" i="67"/>
  <c r="Y5" i="67"/>
  <c r="H16" i="32" l="1"/>
  <c r="G16" i="32"/>
  <c r="F16" i="32"/>
  <c r="E16" i="32"/>
  <c r="D16" i="32"/>
  <c r="C16" i="32"/>
  <c r="I16" i="32"/>
  <c r="J15" i="32"/>
  <c r="J7" i="59"/>
  <c r="I7" i="59"/>
  <c r="H7" i="59"/>
  <c r="G7" i="59"/>
  <c r="F7" i="59"/>
  <c r="E7" i="59"/>
  <c r="D7" i="59"/>
  <c r="C7" i="59"/>
  <c r="K16" i="17"/>
  <c r="K19" i="47"/>
  <c r="K18" i="47"/>
  <c r="K16" i="47"/>
  <c r="K15" i="47"/>
  <c r="K14" i="47"/>
  <c r="K13" i="47"/>
  <c r="K12" i="47"/>
  <c r="K11" i="47"/>
  <c r="K10" i="47"/>
  <c r="K9" i="47"/>
  <c r="K8" i="47"/>
  <c r="K7" i="47"/>
  <c r="K6" i="47"/>
  <c r="K17" i="47" l="1"/>
  <c r="W11" i="67" l="1"/>
  <c r="V11" i="67"/>
  <c r="U11" i="67"/>
  <c r="T11" i="67"/>
  <c r="S11" i="67"/>
  <c r="R11" i="67"/>
  <c r="Q11" i="67"/>
  <c r="P11" i="67"/>
  <c r="M11" i="67"/>
  <c r="L11" i="67"/>
  <c r="K11" i="67"/>
  <c r="J11" i="67"/>
  <c r="I11" i="67"/>
  <c r="H11" i="67"/>
  <c r="G11" i="67"/>
  <c r="F11" i="67"/>
  <c r="E11" i="67"/>
  <c r="D11" i="67"/>
  <c r="C11" i="67"/>
  <c r="B11" i="67"/>
  <c r="N5" i="66"/>
  <c r="N4" i="66"/>
  <c r="Y11" i="67" l="1"/>
  <c r="X11" i="67"/>
  <c r="K6" i="58"/>
  <c r="E5" i="36" l="1"/>
  <c r="B5" i="36"/>
  <c r="K45" i="43"/>
  <c r="J5" i="64" l="1"/>
  <c r="J4" i="64"/>
  <c r="D6" i="40" l="1"/>
  <c r="D7" i="40"/>
  <c r="D8" i="40"/>
  <c r="D9" i="40"/>
  <c r="D5" i="40"/>
  <c r="K254" i="43"/>
  <c r="K47" i="43"/>
  <c r="I4" i="8" l="1"/>
  <c r="I3" i="8"/>
  <c r="I4" i="7"/>
  <c r="I3" i="7"/>
  <c r="I4" i="6"/>
  <c r="I3" i="6"/>
  <c r="K3" i="40" l="1"/>
  <c r="J3" i="40"/>
  <c r="J5" i="40" l="1"/>
  <c r="B255" i="43"/>
  <c r="C255" i="43"/>
  <c r="F255" i="43"/>
  <c r="G255" i="43"/>
  <c r="H255" i="43"/>
  <c r="I255" i="43"/>
  <c r="J255" i="43"/>
  <c r="K5" i="43"/>
  <c r="K6" i="43"/>
  <c r="K7" i="43"/>
  <c r="K8" i="43"/>
  <c r="K9" i="43"/>
  <c r="K10" i="43"/>
  <c r="K11" i="43"/>
  <c r="K12" i="43"/>
  <c r="K13" i="43"/>
  <c r="K14" i="43"/>
  <c r="K15" i="43"/>
  <c r="K16" i="43"/>
  <c r="K17" i="43"/>
  <c r="K18" i="43"/>
  <c r="K19" i="43"/>
  <c r="K20" i="43"/>
  <c r="K21" i="43"/>
  <c r="K22" i="43"/>
  <c r="K23" i="43"/>
  <c r="K24" i="43"/>
  <c r="K25" i="43"/>
  <c r="K26" i="43"/>
  <c r="K27" i="43"/>
  <c r="K28" i="43"/>
  <c r="K29" i="43"/>
  <c r="K30" i="43"/>
  <c r="K31" i="43"/>
  <c r="K32" i="43"/>
  <c r="K33" i="43"/>
  <c r="K34" i="43"/>
  <c r="K35" i="43"/>
  <c r="K36" i="43"/>
  <c r="K37" i="43"/>
  <c r="K38" i="43"/>
  <c r="K39" i="43"/>
  <c r="K40" i="43"/>
  <c r="K41" i="43"/>
  <c r="K42" i="43"/>
  <c r="K43" i="43"/>
  <c r="K44" i="43"/>
  <c r="K46" i="43"/>
  <c r="K48" i="43"/>
  <c r="K49" i="43"/>
  <c r="K50" i="43"/>
  <c r="K51" i="43"/>
  <c r="K52" i="43"/>
  <c r="K53" i="43"/>
  <c r="K54" i="43"/>
  <c r="K55" i="43"/>
  <c r="K56" i="43"/>
  <c r="K57" i="43"/>
  <c r="K58" i="43"/>
  <c r="K59" i="43"/>
  <c r="K60" i="43"/>
  <c r="K61" i="43"/>
  <c r="K62" i="43"/>
  <c r="K63" i="43"/>
  <c r="K64" i="43"/>
  <c r="K65" i="43"/>
  <c r="K66" i="43"/>
  <c r="K67" i="43"/>
  <c r="K68" i="43"/>
  <c r="K69" i="43"/>
  <c r="K70" i="43"/>
  <c r="K71" i="43"/>
  <c r="K72" i="43"/>
  <c r="K73" i="43"/>
  <c r="K74" i="43"/>
  <c r="K75" i="43"/>
  <c r="K76" i="43"/>
  <c r="K77" i="43"/>
  <c r="K78" i="43"/>
  <c r="K79" i="43"/>
  <c r="K80" i="43"/>
  <c r="K81" i="43"/>
  <c r="K82" i="43"/>
  <c r="K83" i="43"/>
  <c r="K84" i="43"/>
  <c r="K85" i="43"/>
  <c r="K86" i="43"/>
  <c r="K87" i="43"/>
  <c r="K88" i="43"/>
  <c r="K89" i="43"/>
  <c r="K90" i="43"/>
  <c r="K91" i="43"/>
  <c r="K92" i="43"/>
  <c r="K93" i="43"/>
  <c r="K94" i="43"/>
  <c r="K95" i="43"/>
  <c r="K96" i="43"/>
  <c r="K97" i="43"/>
  <c r="K98" i="43"/>
  <c r="K99" i="43"/>
  <c r="K100" i="43"/>
  <c r="K101" i="43"/>
  <c r="K102" i="43"/>
  <c r="K103" i="43"/>
  <c r="K104" i="43"/>
  <c r="K105" i="43"/>
  <c r="K106" i="43"/>
  <c r="K107" i="43"/>
  <c r="K108" i="43"/>
  <c r="K109" i="43"/>
  <c r="K110" i="43"/>
  <c r="K111" i="43"/>
  <c r="K112" i="43"/>
  <c r="K113" i="43"/>
  <c r="K114" i="43"/>
  <c r="K115" i="43"/>
  <c r="K116" i="43"/>
  <c r="K117" i="43"/>
  <c r="K118" i="43"/>
  <c r="K119" i="43"/>
  <c r="K120" i="43"/>
  <c r="K121" i="43"/>
  <c r="K122" i="43"/>
  <c r="K123" i="43"/>
  <c r="K124" i="43"/>
  <c r="K125" i="43"/>
  <c r="K126" i="43"/>
  <c r="K127" i="43"/>
  <c r="K128" i="43"/>
  <c r="K129" i="43"/>
  <c r="K130" i="43"/>
  <c r="K131" i="43"/>
  <c r="K132" i="43"/>
  <c r="K133" i="43"/>
  <c r="K134" i="43"/>
  <c r="K135" i="43"/>
  <c r="K136" i="43"/>
  <c r="K137" i="43"/>
  <c r="K138" i="43"/>
  <c r="K139" i="43"/>
  <c r="K140" i="43"/>
  <c r="K141" i="43"/>
  <c r="K142" i="43"/>
  <c r="K143" i="43"/>
  <c r="K144" i="43"/>
  <c r="K145" i="43"/>
  <c r="K146" i="43"/>
  <c r="K147" i="43"/>
  <c r="K148" i="43"/>
  <c r="K149" i="43"/>
  <c r="K150" i="43"/>
  <c r="K151" i="43"/>
  <c r="K152" i="43"/>
  <c r="K153" i="43"/>
  <c r="K154" i="43"/>
  <c r="K155" i="43"/>
  <c r="K156" i="43"/>
  <c r="K157" i="43"/>
  <c r="K158" i="43"/>
  <c r="K159" i="43"/>
  <c r="K160" i="43"/>
  <c r="K161" i="43"/>
  <c r="K162" i="43"/>
  <c r="K163" i="43"/>
  <c r="K164" i="43"/>
  <c r="K165" i="43"/>
  <c r="K166" i="43"/>
  <c r="K167" i="43"/>
  <c r="K168" i="43"/>
  <c r="K169" i="43"/>
  <c r="K170" i="43"/>
  <c r="K171" i="43"/>
  <c r="K172" i="43"/>
  <c r="K173" i="43"/>
  <c r="K174" i="43"/>
  <c r="K175" i="43"/>
  <c r="K176" i="43"/>
  <c r="K177" i="43"/>
  <c r="K178" i="43"/>
  <c r="K179" i="43"/>
  <c r="K180" i="43"/>
  <c r="K181" i="43"/>
  <c r="K182" i="43"/>
  <c r="K183" i="43"/>
  <c r="K184" i="43"/>
  <c r="K185" i="43"/>
  <c r="K186" i="43"/>
  <c r="K187" i="43"/>
  <c r="K188" i="43"/>
  <c r="K189" i="43"/>
  <c r="K190" i="43"/>
  <c r="K191" i="43"/>
  <c r="K192" i="43"/>
  <c r="K193" i="43"/>
  <c r="K194" i="43"/>
  <c r="K195" i="43"/>
  <c r="K196" i="43"/>
  <c r="K197" i="43"/>
  <c r="K198" i="43"/>
  <c r="K199" i="43"/>
  <c r="K200" i="43"/>
  <c r="K201" i="43"/>
  <c r="K202" i="43"/>
  <c r="K203" i="43"/>
  <c r="K204" i="43"/>
  <c r="K205" i="43"/>
  <c r="K206" i="43"/>
  <c r="K207" i="43"/>
  <c r="K208" i="43"/>
  <c r="K209" i="43"/>
  <c r="K210" i="43"/>
  <c r="K211" i="43"/>
  <c r="K212" i="43"/>
  <c r="K213" i="43"/>
  <c r="K214" i="43"/>
  <c r="K215" i="43"/>
  <c r="K216" i="43"/>
  <c r="K217" i="43"/>
  <c r="K218" i="43"/>
  <c r="K219" i="43"/>
  <c r="K220" i="43"/>
  <c r="K221" i="43"/>
  <c r="K222" i="43"/>
  <c r="K223" i="43"/>
  <c r="K224" i="43"/>
  <c r="K225" i="43"/>
  <c r="K226" i="43"/>
  <c r="K227" i="43"/>
  <c r="K228" i="43"/>
  <c r="K229" i="43"/>
  <c r="K230" i="43"/>
  <c r="K231" i="43"/>
  <c r="K232" i="43"/>
  <c r="K233" i="43"/>
  <c r="K234" i="43"/>
  <c r="K235" i="43"/>
  <c r="K236" i="43"/>
  <c r="K237" i="43"/>
  <c r="K238" i="43"/>
  <c r="K239" i="43"/>
  <c r="K240" i="43"/>
  <c r="K241" i="43"/>
  <c r="K242" i="43"/>
  <c r="K243" i="43"/>
  <c r="K244" i="43"/>
  <c r="K245" i="43"/>
  <c r="K246" i="43"/>
  <c r="K247" i="43"/>
  <c r="K248" i="43"/>
  <c r="K249" i="43"/>
  <c r="K250" i="43"/>
  <c r="K251" i="43"/>
  <c r="K252" i="43"/>
  <c r="K253" i="43"/>
  <c r="E5" i="61" l="1"/>
  <c r="E6" i="61"/>
  <c r="E7" i="61"/>
  <c r="E8" i="61"/>
  <c r="E9" i="61"/>
  <c r="E4" i="61"/>
  <c r="J7" i="32"/>
  <c r="J8" i="32"/>
  <c r="J9" i="32"/>
  <c r="J10" i="32"/>
  <c r="J11" i="32"/>
  <c r="J12" i="32"/>
  <c r="J13" i="32"/>
  <c r="J14" i="32"/>
  <c r="J5" i="32"/>
  <c r="J16" i="32" l="1"/>
  <c r="M7" i="23"/>
  <c r="M8" i="23"/>
  <c r="M9" i="23"/>
  <c r="M6" i="23"/>
  <c r="M10" i="23" s="1"/>
  <c r="L7" i="23"/>
  <c r="L8" i="23"/>
  <c r="L9" i="23"/>
  <c r="L6" i="23"/>
  <c r="L10" i="23" s="1"/>
  <c r="K19" i="17"/>
  <c r="K18" i="17"/>
  <c r="K15" i="17"/>
  <c r="K14" i="17"/>
  <c r="K13" i="17"/>
  <c r="K12" i="17"/>
  <c r="K11" i="17"/>
  <c r="K10" i="17"/>
  <c r="K9" i="17"/>
  <c r="K8" i="17"/>
  <c r="K7" i="17"/>
  <c r="K6" i="17"/>
  <c r="K6" i="59"/>
  <c r="K17" i="17" l="1"/>
  <c r="K7" i="59"/>
  <c r="K4" i="43"/>
  <c r="K255" i="43" l="1"/>
  <c r="J6"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4" authorId="0" shapeId="0" xr:uid="{00000000-0006-0000-1300-000001000000}">
      <text>
        <r>
          <rPr>
            <sz val="9"/>
            <color indexed="81"/>
            <rFont val="Tahoma"/>
            <family val="2"/>
            <charset val="238"/>
          </rPr>
          <t>Z počtu v tomto sloupci se vypočítá průměrný věk</t>
        </r>
      </text>
    </comment>
  </commentList>
</comments>
</file>

<file path=xl/sharedStrings.xml><?xml version="1.0" encoding="utf-8"?>
<sst xmlns="http://schemas.openxmlformats.org/spreadsheetml/2006/main" count="1139" uniqueCount="616">
  <si>
    <t>Bakalářské studium</t>
  </si>
  <si>
    <t>Navazující magisterské studium</t>
  </si>
  <si>
    <t>Magisterské studium</t>
  </si>
  <si>
    <t>Doktorské studium</t>
  </si>
  <si>
    <t>CELKEM</t>
  </si>
  <si>
    <t>P = prezenční</t>
  </si>
  <si>
    <t>K/D = kombinované / distanční</t>
  </si>
  <si>
    <t>P</t>
  </si>
  <si>
    <t>K/D</t>
  </si>
  <si>
    <t>Vysoká škola (název)</t>
  </si>
  <si>
    <t>Partnerské organizace</t>
  </si>
  <si>
    <t>Přidružené organizace</t>
  </si>
  <si>
    <t>Název programu 1</t>
  </si>
  <si>
    <t>Název programu 2</t>
  </si>
  <si>
    <t>Druh programu (Joint/Double/Multiple Degree)</t>
  </si>
  <si>
    <t>Typ programu (bakalářský, navazující magisterský, magisterský, doktorský)</t>
  </si>
  <si>
    <t>Název studijního programu 1</t>
  </si>
  <si>
    <t>Název studijního programu 2</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</si>
  <si>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</si>
  <si>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</si>
  <si>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</si>
  <si>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</si>
  <si>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</si>
  <si>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</si>
  <si>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</si>
  <si>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</si>
  <si>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</si>
  <si>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</si>
  <si>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</si>
  <si>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</si>
  <si>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</si>
  <si>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</si>
  <si>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</si>
  <si>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</si>
  <si>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</si>
  <si>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</si>
  <si>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</si>
  <si>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</si>
  <si>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</si>
  <si>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Pozn.: uvádí se pouze nejvyšší dosažený akademický titul</t>
  </si>
  <si>
    <t>Počet</t>
  </si>
  <si>
    <t>Účel stipendia</t>
  </si>
  <si>
    <t>Počty studentů</t>
  </si>
  <si>
    <t>Kurzy orientované na výkon povolání</t>
  </si>
  <si>
    <t>Kurzy zájmové</t>
  </si>
  <si>
    <t>U3V</t>
  </si>
  <si>
    <t>Z toho počet účastníků, jež byli přijímaní do akreditovaných studijních programů podle § 60 zákona o vysokých školách</t>
  </si>
  <si>
    <t>do 15 hod</t>
  </si>
  <si>
    <t>Počet vyslaných studentů*</t>
  </si>
  <si>
    <t>Počet přijatých studentů**</t>
  </si>
  <si>
    <t>Počet vyslaných akademických pracovníků***</t>
  </si>
  <si>
    <t>Počet přijatých akademických pracovníků****</t>
  </si>
  <si>
    <t>Ostatní</t>
  </si>
  <si>
    <t>Z toho Marie-Curie Actions</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</si>
  <si>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</si>
  <si>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</si>
  <si>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</si>
  <si>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</si>
  <si>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</si>
  <si>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</si>
  <si>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</si>
  <si>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</si>
  <si>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</si>
  <si>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</si>
  <si>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</si>
  <si>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</si>
  <si>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</si>
  <si>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 xml:space="preserve">Vědečtí, výzkumní a vývojoví pracovníci podílející se na pedagog. činnosti </t>
  </si>
  <si>
    <t xml:space="preserve">Země </t>
  </si>
  <si>
    <t xml:space="preserve">Pozn.: * = Doba trvání jednotlivých povinných praxí mohla být i kratší, ale v součtu musela dosahovat alespoň 1 měsíce. </t>
  </si>
  <si>
    <t>Celkem</t>
  </si>
  <si>
    <t>Z toho počet žen na Fakultě 1</t>
  </si>
  <si>
    <t>Z toho počet žen na Fakultě 2</t>
  </si>
  <si>
    <t>Počty žen na fakultě 1</t>
  </si>
  <si>
    <t>Číslo a název tabulky</t>
  </si>
  <si>
    <t>Popis metodiky</t>
  </si>
  <si>
    <t>Počet aktivních studií k 31. 12.</t>
  </si>
  <si>
    <t>Z toho počet cizinců na Fakultě 2</t>
  </si>
  <si>
    <t>Z toho počet cizinců na Fakultě 1</t>
  </si>
  <si>
    <t>Počet přijetí</t>
  </si>
  <si>
    <t>Počet zápisů ke studiu</t>
  </si>
  <si>
    <t>Pozn.: ** = Fakulta nebo jiná součást vysoké školy uskutečňující akreditovaný studijní program/obor</t>
  </si>
  <si>
    <t>CELKEM zaměstnanci</t>
  </si>
  <si>
    <t>Pozn.: *= Jedná se například o akreditované studijní programy uskutečňované společně s AV ČR či s jinými veřejnými výzkumnými institucemi se sídlem v ČR.</t>
  </si>
  <si>
    <t>V ČR</t>
  </si>
  <si>
    <t>V zahraničí</t>
  </si>
  <si>
    <t>Pozn.: **= V položce "V zahraničí" se v případě Evropského patentu tento v tabulce vykazuje pouze jednou, bez ohledu na počet designovaných zemí.</t>
  </si>
  <si>
    <t>0,31–0,5</t>
  </si>
  <si>
    <t>0,51–0,7</t>
  </si>
  <si>
    <t>Fakulta celkem</t>
  </si>
  <si>
    <t>X</t>
  </si>
  <si>
    <t>VŠ CELKEM</t>
  </si>
  <si>
    <t>Počet studijních programů</t>
  </si>
  <si>
    <t>CELKEM za zemi</t>
  </si>
  <si>
    <t xml:space="preserve">     z toho ženy</t>
  </si>
  <si>
    <t>Počet projektů*</t>
  </si>
  <si>
    <t>Počet vyslaných studentů**</t>
  </si>
  <si>
    <t>Počet přijatých studentů***</t>
  </si>
  <si>
    <t>Počet vyslaných akademických a vědeckých pracovníků****</t>
  </si>
  <si>
    <t>Počet přijatých akademických a vědeckých pracovníků*****</t>
  </si>
  <si>
    <t xml:space="preserve">Doktorské studium </t>
  </si>
  <si>
    <t>Příklad:</t>
  </si>
  <si>
    <t>Partnerská vysoká škola/ instituce*</t>
  </si>
  <si>
    <t>Na dané VŠ*</t>
  </si>
  <si>
    <t>Průměrná výše stipendia**</t>
  </si>
  <si>
    <t xml:space="preserve">S počtem účastníků vyšším než 60 </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</si>
  <si>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</si>
  <si>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</si>
  <si>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</si>
  <si>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</si>
  <si>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 xml:space="preserve">Pozn.: ****** = Uvedené částky představují celkové finanční zdroje projektů, včetně spolufinancování MŠMT. </t>
  </si>
  <si>
    <t>Dotace v tis. Kč******</t>
  </si>
  <si>
    <t>Počet vyslaných ostatních pracovníků***</t>
  </si>
  <si>
    <t>Počet přijatých ostatních pracovníků****</t>
  </si>
  <si>
    <t>Placené vzdělávací kurzy pro zaměstnance subjektů aplikační sféry***</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</si>
  <si>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</si>
  <si>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</si>
  <si>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</si>
  <si>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Pozn.: **= Samoplátcem se rozumí osoba (student), která si své studium v cizojazyčném studijním hradí v plné výši sama a vysoká škola ji nevykazuje v počtech studentů rozhodných pro určení výše státního příspěvku na vzdělávací činnost.</t>
  </si>
  <si>
    <t>P = prezenční, K/D = kombinované/ distanční; vykazují se počty úspěšně absolvovaných studií (nikoliv fyzické osoby) v období 1. 1. – 31. 12.</t>
  </si>
  <si>
    <t>CELKEM akademičtí pracovníci</t>
  </si>
  <si>
    <t>z toho ženy</t>
  </si>
  <si>
    <t>Pozn.: **= Uvádí se počty docentů a profesorů, kteří kmenově spadají pod danou VŠ, ale byli jmenováni na jiné VŠ.</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</si>
  <si>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</si>
  <si>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</si>
  <si>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Pozn.: ** = Fakulta nebo jiná součást vysoké školy uskutečňující akreditovaný studijní program/obor.</t>
  </si>
  <si>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</si>
  <si>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</si>
  <si>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</si>
  <si>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</si>
  <si>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Počet nových spin-off/start-up podniků*</t>
  </si>
  <si>
    <t>Patentové přihlášky podané</t>
  </si>
  <si>
    <t>Udělené patenty**</t>
  </si>
  <si>
    <t>Zapsané užitné vzory</t>
  </si>
  <si>
    <t xml:space="preserve">Hodnota CELKEM není součet ani průměr předešlých hodnot (např. pro P a K/D v určitém typu studia). Pro každé pole v tabulce je třeba provést samostatný výpočet.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</si>
  <si>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</si>
  <si>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Pozn.: * = Fakulta nebo jiná součást vysoké školy uskutečňující akreditovaný studijní program</t>
  </si>
  <si>
    <t>Pozn.: *** = Fakulta nebo jiná součást vysoké školy uskutečňující akreditovaný studijní program</t>
  </si>
  <si>
    <t>Pozn.: * = Fakulta nebo jiná součást vysoké školy uskutečňující akreditovaný studijní program.</t>
  </si>
  <si>
    <t>Pozn.: * = Vědeckým pracovníkem se v tomto případě rozumí osoba, která není akademickým pracovníkem dle § 70 zákona č. 111/1998 Sb., o vysokých školách.</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</si>
  <si>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</si>
  <si>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</si>
  <si>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</si>
  <si>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</si>
  <si>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</si>
  <si>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</si>
  <si>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Pozn.: *** = Jedná se o osoby mající přímou zodpovědnost za výkon odborné praxe studenta.</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</si>
  <si>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</si>
  <si>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</si>
  <si>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</si>
  <si>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</si>
  <si>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</si>
  <si>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</si>
  <si>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</si>
  <si>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</si>
  <si>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</si>
  <si>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</si>
  <si>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</si>
  <si>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</si>
  <si>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</si>
  <si>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</si>
  <si>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</si>
  <si>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</si>
  <si>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</si>
  <si>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</si>
  <si>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</si>
  <si>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</si>
  <si>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</si>
  <si>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</si>
  <si>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</si>
  <si>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</si>
  <si>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</si>
  <si>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</si>
  <si>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</si>
  <si>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</si>
  <si>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</si>
  <si>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</si>
  <si>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</si>
  <si>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</si>
  <si>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</si>
  <si>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</si>
  <si>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</si>
  <si>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</si>
  <si>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</si>
  <si>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</si>
  <si>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</si>
  <si>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Čadská republika</t>
  </si>
  <si>
    <t>Černá Hora</t>
  </si>
  <si>
    <t>Čínská lidová republika</t>
  </si>
  <si>
    <t>Dánské království</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</si>
  <si>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</si>
  <si>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</si>
  <si>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</si>
  <si>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</si>
  <si>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</si>
  <si>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</si>
  <si>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</si>
  <si>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</si>
  <si>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</si>
  <si>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Fidžijská republika</t>
  </si>
  <si>
    <t>Filipínská republika</t>
  </si>
  <si>
    <t>Finská republika</t>
  </si>
  <si>
    <t>Francouzská republika</t>
  </si>
  <si>
    <t>Francouzská Polynésie</t>
  </si>
  <si>
    <t>Gabonská republika</t>
  </si>
  <si>
    <t>Gambijská republika</t>
  </si>
  <si>
    <t>Ghanská republika</t>
  </si>
  <si>
    <t>Gibraltar</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</si>
  <si>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</si>
  <si>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</si>
  <si>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</si>
  <si>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</si>
  <si>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</si>
  <si>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</si>
  <si>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</si>
  <si>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</si>
  <si>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</si>
  <si>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</si>
  <si>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</si>
  <si>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</si>
  <si>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</si>
  <si>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</si>
  <si>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</si>
  <si>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</si>
  <si>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</si>
  <si>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</si>
  <si>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</si>
  <si>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</si>
  <si>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</si>
  <si>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</si>
  <si>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</si>
  <si>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</si>
  <si>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</si>
  <si>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</si>
  <si>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</si>
  <si>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</si>
  <si>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</si>
  <si>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</si>
  <si>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</si>
  <si>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</si>
  <si>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</si>
  <si>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</si>
  <si>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</si>
  <si>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</si>
  <si>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</si>
  <si>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</si>
  <si>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</si>
  <si>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</si>
  <si>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</si>
  <si>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</si>
  <si>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</si>
  <si>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</si>
  <si>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</si>
  <si>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</si>
  <si>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</si>
  <si>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</si>
  <si>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</si>
  <si>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</si>
  <si>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</si>
  <si>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</si>
  <si>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</si>
  <si>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</si>
  <si>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</si>
  <si>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</si>
  <si>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</si>
  <si>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</si>
  <si>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</si>
  <si>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</si>
  <si>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</si>
  <si>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</si>
  <si>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</si>
  <si>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</si>
  <si>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Malajsie</t>
  </si>
  <si>
    <t>Malawiská republika</t>
  </si>
  <si>
    <t>Maledivská republika</t>
  </si>
  <si>
    <t>Republika Mali</t>
  </si>
  <si>
    <t>Maltská republika</t>
  </si>
  <si>
    <t>Ostrov Man</t>
  </si>
  <si>
    <t>Marocké království</t>
  </si>
  <si>
    <t>Republika Marshallovy ostrovy</t>
  </si>
  <si>
    <t>Mauricijská republika</t>
  </si>
  <si>
    <t>Mauritánská islámská republika</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</si>
  <si>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</si>
  <si>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</si>
  <si>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</si>
  <si>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</si>
  <si>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</si>
  <si>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</si>
  <si>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</si>
  <si>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</si>
  <si>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</si>
  <si>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</si>
  <si>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</si>
  <si>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</si>
  <si>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</si>
  <si>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</si>
  <si>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</si>
  <si>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</si>
  <si>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</si>
  <si>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</si>
  <si>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</si>
  <si>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</si>
  <si>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</si>
  <si>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</si>
  <si>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</si>
  <si>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</si>
  <si>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</si>
  <si>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</si>
  <si>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</si>
  <si>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</si>
  <si>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</si>
  <si>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</si>
  <si>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</si>
  <si>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</si>
  <si>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</si>
  <si>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</si>
  <si>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</si>
  <si>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</si>
  <si>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</si>
  <si>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</si>
  <si>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</si>
  <si>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</si>
  <si>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</si>
  <si>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</si>
  <si>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</si>
  <si>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</si>
  <si>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</si>
  <si>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</si>
  <si>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</si>
  <si>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</si>
  <si>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</si>
  <si>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</si>
  <si>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</si>
  <si>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</si>
  <si>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</si>
  <si>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</si>
  <si>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</si>
  <si>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</si>
  <si>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</si>
  <si>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</si>
  <si>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</si>
  <si>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</si>
  <si>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</si>
  <si>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</si>
  <si>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</si>
  <si>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</si>
  <si>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</si>
  <si>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</si>
  <si>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</si>
  <si>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</si>
  <si>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</si>
  <si>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</si>
  <si>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</si>
  <si>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</si>
  <si>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</si>
  <si>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</si>
  <si>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</si>
  <si>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</si>
  <si>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</si>
  <si>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</si>
  <si>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</si>
  <si>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</si>
  <si>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</si>
  <si>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</si>
  <si>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</si>
  <si>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</si>
  <si>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</si>
  <si>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</si>
  <si>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</si>
  <si>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</si>
  <si>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</si>
  <si>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</si>
  <si>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</si>
  <si>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</si>
  <si>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</si>
  <si>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</si>
  <si>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</si>
  <si>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</si>
  <si>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</si>
  <si>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</si>
  <si>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</si>
  <si>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</si>
  <si>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</si>
  <si>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</si>
  <si>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</si>
  <si>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</si>
  <si>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</si>
  <si>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</si>
  <si>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</si>
  <si>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</si>
  <si>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</si>
  <si>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</si>
  <si>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</si>
  <si>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</si>
  <si>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</si>
  <si>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Tab. 3.4: Stipendia studentům podle účelu stipendia (počty fyzických osob) </t>
  </si>
  <si>
    <r>
      <rPr>
        <b/>
        <sz val="12"/>
        <color indexed="9"/>
        <rFont val="Calibri"/>
        <family val="2"/>
        <charset val="238"/>
      </rPr>
      <t xml:space="preserve">Tab. 2.6: </t>
    </r>
    <r>
      <rPr>
        <b/>
        <sz val="14"/>
        <color indexed="9"/>
        <rFont val="Calibri"/>
        <family val="2"/>
        <charset val="238"/>
      </rPr>
      <t>Kurzy celoživotního vzdělávání (CŽV) na vysoké škole (počty kurzů)</t>
    </r>
  </si>
  <si>
    <t>Počet CELKEM</t>
  </si>
  <si>
    <t>Příjmy CELKEM</t>
  </si>
  <si>
    <t>Licenční smlouvy nově uzavřené</t>
  </si>
  <si>
    <t>Licenční smlouvy platné k 31. 12.</t>
  </si>
  <si>
    <t>Smluvní výzkum***, konzultace a poradentství***</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</si>
  <si>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</si>
  <si>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</si>
  <si>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</si>
  <si>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</si>
  <si>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</si>
  <si>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</si>
  <si>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2.4</t>
  </si>
  <si>
    <t>Souhrnné informace k tab. 2.3</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</si>
  <si>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</si>
  <si>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</si>
  <si>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</si>
  <si>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</si>
  <si>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</si>
  <si>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</si>
  <si>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</si>
  <si>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</si>
  <si>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2.6: Kurzy celoživotního vzdělávání (CŽV) na vysoké škole (počty kurzů) </t>
  </si>
  <si>
    <t xml:space="preserve">Tab. 3.1: Studenti v akreditovaných studijních programech (počty studií) </t>
  </si>
  <si>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</si>
  <si>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</si>
  <si>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</si>
  <si>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</si>
  <si>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</si>
  <si>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</si>
  <si>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</si>
  <si>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</si>
  <si>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8.1:  Konference (spolu)pořádané vysokou školou (počty)</t>
  </si>
  <si>
    <t>Tab. 8.2: Odborníci z aplikační sféry podílející se na výuce a na praxi v akreditovaných studijních programech (počty)</t>
  </si>
  <si>
    <t>Tab. 8.4: Transfer znalostí a výsledků výzkumu do praxe</t>
  </si>
  <si>
    <t>Pozn.: *= Zahrnuty jsou veškeré habilitace a jmenování, které proběhly v daném kalendářním roce na dané VŠ, bez ohledu na to, zda nově jmenovaní docenti a profesoři kmenově spadali pod tuto VŠ.</t>
  </si>
  <si>
    <t>Věkový průměr nově jmenovaných***</t>
  </si>
  <si>
    <t>Pozn.: **** = Fakulta nebo jiná součást vysoké školy uskutečňující akreditovaný studijní program</t>
  </si>
  <si>
    <t xml:space="preserve">Pozn.: *** = Věkový průměr se vypočítá z celkového počtu nově jmenovaných na dané VŠ (fakultě nebo celkového počtu). </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</si>
  <si>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</si>
  <si>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</si>
  <si>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</si>
  <si>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</si>
  <si>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</si>
  <si>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</si>
  <si>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</si>
  <si>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Česká republika</t>
  </si>
  <si>
    <t>Počet aktivních studií v těchto programech</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</si>
  <si>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</si>
  <si>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</si>
  <si>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</si>
  <si>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0,71–1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</si>
  <si>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</si>
  <si>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</si>
  <si>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</si>
  <si>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</si>
  <si>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Fakulta 1 (název)****</t>
  </si>
  <si>
    <t>Mezinárodní konference**</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</si>
  <si>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</si>
  <si>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CELKEM**</t>
  </si>
  <si>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</si>
  <si>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</si>
  <si>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</si>
  <si>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</si>
  <si>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</si>
  <si>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Kmenoví zaměstnanci VŠ jmenovaní na jiné VŠ**</t>
  </si>
  <si>
    <t>CELKEM*</t>
  </si>
  <si>
    <t>CELKEM***</t>
  </si>
  <si>
    <t xml:space="preserve">Pozn.: *** = Jelikož jsou vykazovány fyzické osoby, které mohou být příjemcem více stipendií počty studentů celkem nejsou součtem předcházejících sloupců, ale odráží stav reálného počtu studentů. </t>
  </si>
  <si>
    <t>Pozn.: ** = podle zákona o vysokých školách, § 25. čl. 2.</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</si>
  <si>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</si>
  <si>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</si>
  <si>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</si>
  <si>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</si>
  <si>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</si>
  <si>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</si>
  <si>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</si>
  <si>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</si>
  <si>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</si>
  <si>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</si>
  <si>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Pozn.: **** = VŠ uvede údaj vztahující se k nejnižší akreditované jednotce - promírně studijní obor, pokud studijní program se nedělí na studijní obory, tak údaj za studijní program</t>
  </si>
  <si>
    <t>Tab. 8.3: Studijní obory/programy, které mají ve své obsahové náplni povinné absolvování odborné praxe po dobu alespoň 1 měsíce (počty)</t>
  </si>
  <si>
    <t>Tab. 6.1: Akademičtí a vědečtí pracovníci a ostatní zaměstnanci celkem (průměrné přepočtené počty)</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</si>
  <si>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</si>
  <si>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</si>
  <si>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</si>
  <si>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 xml:space="preserve"> - Žádáme vysoké školy, aby byl při rozšiřování tabulek  (doplňováním dalších fakult) zachovány přednastavené vzorce (jejich smysl), jsou-li v příslušné tabulce obsažené (týká se zejména součtů za fakulty). </t>
  </si>
  <si>
    <t xml:space="preserve">Podíl [%] a počet absolventů doktorského studia, u nichž délka zahraničního pobytu dosáhla alespoň 1 měsíc (tj. 30 dní) </t>
  </si>
  <si>
    <t>Podíl [%] a počet absolventů, kteří během svého studia vyjeli na zahraniční pobyt v délce alespoň 14 dní</t>
  </si>
  <si>
    <t>podíl</t>
  </si>
  <si>
    <t>počet</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</si>
  <si>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</si>
  <si>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</si>
  <si>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r>
      <rPr>
        <b/>
        <sz val="12"/>
        <color theme="0"/>
        <rFont val="Calibri"/>
        <family val="2"/>
        <charset val="238"/>
      </rPr>
      <t>Tab. 3.2</t>
    </r>
    <r>
      <rPr>
        <b/>
        <sz val="14"/>
        <color theme="0"/>
        <rFont val="Calibri"/>
        <family val="2"/>
        <charset val="238"/>
      </rPr>
      <t>: Studenti - samoplátci** (počty studií)</t>
    </r>
  </si>
  <si>
    <r>
      <t xml:space="preserve">Tab. 7.3: </t>
    </r>
    <r>
      <rPr>
        <b/>
        <sz val="14"/>
        <color indexed="9"/>
        <rFont val="Calibri"/>
        <family val="2"/>
        <charset val="238"/>
      </rPr>
      <t>Mobilita absolventů** (počty a podíly absolvovaných studií)</t>
    </r>
  </si>
  <si>
    <r>
      <rPr>
        <b/>
        <sz val="12"/>
        <color theme="0"/>
        <rFont val="Calibri"/>
        <family val="2"/>
        <charset val="238"/>
      </rPr>
      <t>Tab. 8.4</t>
    </r>
    <r>
      <rPr>
        <b/>
        <sz val="14"/>
        <color theme="0"/>
        <rFont val="Calibri"/>
        <family val="2"/>
        <charset val="238"/>
      </rPr>
      <t xml:space="preserve">: Transfer znalostí a výsledků výzkumu do praxe </t>
    </r>
  </si>
  <si>
    <t>Tab. 6.5: Akademičtí a vědečtí pracovníci s cizím státním občanstvím (průměrné přepočtené počty)</t>
  </si>
  <si>
    <t>Tab. 6.1: Akademičtí a vědečtí pracovníci a ostatní zaměstnanci celkem (průměrné přepočtené počty*)</t>
  </si>
  <si>
    <t>Ostatní zaměstnanci*****</t>
  </si>
  <si>
    <t>Postdoktorandi ("postdok")***</t>
  </si>
  <si>
    <t>Ostatní vědečtí, výzkumní a vývojoví pracovníci****</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</si>
  <si>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</si>
  <si>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</si>
  <si>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</si>
  <si>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</si>
  <si>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</si>
  <si>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</si>
  <si>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Tab. 6.5: Akademičtí a vědečtí pracovníci s cizím státním občanstvím (průměrné přepočtené počty******)</t>
  </si>
  <si>
    <t>ženy z celkového počtu (bez ohledu na státní občanství)</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</si>
  <si>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</si>
  <si>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</si>
  <si>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7.3: Mobilita absolventů (počty a podíly absolvovaných studií)</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</si>
  <si>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</si>
  <si>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</si>
  <si>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</si>
  <si>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Pozn.: ** = Fakulta nebo jiná součást vysoké školy uskutečňující akreditovaný studijní program.</t>
  </si>
  <si>
    <t>Departement Mayotte</t>
  </si>
  <si>
    <t>Konžská demokratická republika</t>
  </si>
  <si>
    <t>Falklandy (Malvíny)</t>
  </si>
  <si>
    <t>Francouzská Guyana</t>
  </si>
  <si>
    <t>Francouzská jižní a antarktická území</t>
  </si>
  <si>
    <t>Grenada</t>
  </si>
  <si>
    <t>Martinik</t>
  </si>
  <si>
    <t>Republika Severní Makedonie</t>
  </si>
  <si>
    <t>Pozn.: * = pouze fakulty a součásti pod ně spadající (dle výše uvedené charakteristiky)</t>
  </si>
  <si>
    <t>kód</t>
  </si>
  <si>
    <t>Široce vymezené obory ISCED-F</t>
  </si>
  <si>
    <t>00</t>
  </si>
  <si>
    <t>01</t>
  </si>
  <si>
    <t>02</t>
  </si>
  <si>
    <t>03</t>
  </si>
  <si>
    <t>04</t>
  </si>
  <si>
    <t>05</t>
  </si>
  <si>
    <t>06</t>
  </si>
  <si>
    <t>07</t>
  </si>
  <si>
    <t>08</t>
  </si>
  <si>
    <t>09</t>
  </si>
  <si>
    <t>10</t>
  </si>
  <si>
    <t>Služby</t>
  </si>
  <si>
    <t>Informační a komunikační technologie</t>
  </si>
  <si>
    <t>Programy a kvalifikace – všeobecné vzdělání</t>
  </si>
  <si>
    <t>Vzdělávání a výchova</t>
  </si>
  <si>
    <t>Umění a humanitní vědy</t>
  </si>
  <si>
    <t>Společenské vědy, žurnalistika a informační vědy</t>
  </si>
  <si>
    <t>Obchod, administrativa a právo</t>
  </si>
  <si>
    <t>Přírodní vědy, matematika a statistika</t>
  </si>
  <si>
    <t>Technika, výroba a stavebnictví</t>
  </si>
  <si>
    <t>Zemědělství, lesnictví, rybářství a veterinářství</t>
  </si>
  <si>
    <t>Zdravotní a sociální péče, péče o příznivé životní podmínky</t>
  </si>
  <si>
    <t>Mimořádní profesoři</t>
  </si>
  <si>
    <t>Kvestor/ Tajemník**</t>
  </si>
  <si>
    <t>Vedoucí pracovníci CELKEM *****</t>
  </si>
  <si>
    <t>Široce vymezený obory ISCED-F</t>
  </si>
  <si>
    <t>Široce vymezený obor ISCED-F</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</si>
  <si>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</si>
  <si>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</si>
  <si>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</si>
  <si>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</si>
  <si>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účastníků kurzů celoživotního vzdělávání (CŽV) na vysoké škole v dělení dle délky trvání kurzu (v hodinách), jejich zaměření a široce vymezeného oboru klasifikace ISCED-F.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</si>
  <si>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</si>
  <si>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</si>
  <si>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</si>
  <si>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 
Údaje z této tabulky budou zároveň použity pro účely Hodnocení vysokých škol podle Metodiky 17+ v Modulech M3, M4 a M5.</t>
    </r>
  </si>
  <si>
    <t>Vědečtí a odborní pracovníci**</t>
  </si>
  <si>
    <t>Tab. 6.2: Věková struktura akademických, vědeckých a ostatních pracovníků (počty fyzických osob*)</t>
  </si>
  <si>
    <t>Vedoucí pracovník katedry/institutu/výzkumného pracoviště****</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</si>
  <si>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</si>
  <si>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Počet osob podílejících se na zajištění praxí***</t>
  </si>
  <si>
    <t>Tab. 6.2: Věková struktura akademických, vědeckých a ostatních pracovníků (počty fyzických osob)</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</si>
  <si>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</si>
  <si>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</si>
  <si>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</si>
  <si>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Akademický profil</t>
  </si>
  <si>
    <t>Profesní profil</t>
  </si>
  <si>
    <t>Země Curaçao</t>
  </si>
  <si>
    <t>Vysoká škola uvede počet a podíl studií ukončených absolvováním v daném roce, v rámci niž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</si>
  <si>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r>
      <t xml:space="preserve">Vědečtí </t>
    </r>
    <r>
      <rPr>
        <b/>
        <sz val="10"/>
        <rFont val="Calibri"/>
        <family val="2"/>
        <charset val="238"/>
        <scheme val="minor"/>
      </rPr>
      <t>pracovníci nespadající do ostatních kategorií</t>
    </r>
  </si>
  <si>
    <r>
      <t xml:space="preserve">Vědečtí </t>
    </r>
    <r>
      <rPr>
        <b/>
        <sz val="10"/>
        <color theme="1"/>
        <rFont val="Calibri"/>
        <family val="2"/>
        <charset val="238"/>
        <scheme val="minor"/>
      </rPr>
      <t>pracovníci*</t>
    </r>
  </si>
  <si>
    <r>
      <t xml:space="preserve">Vědečtí </t>
    </r>
    <r>
      <rPr>
        <b/>
        <sz val="10"/>
        <color theme="1"/>
        <rFont val="Calibri"/>
        <family val="2"/>
        <charset val="238"/>
        <scheme val="minor"/>
      </rPr>
      <t>pracovníci nespadající do ostatních kategorií</t>
    </r>
  </si>
  <si>
    <t>Absolventské stáže (z celkem)******</t>
  </si>
  <si>
    <t>Fyzické***</t>
  </si>
  <si>
    <t>Virtuální***</t>
  </si>
  <si>
    <t>Pozn.: * = Jedná se o v daném roce probíhající projekty.</t>
  </si>
  <si>
    <t xml:space="preserve">Pozn.: *** = Konference spadá do kategorie, pokud se jí v dané formě zúčastnilo více než 50 % účastníků (i odhadem). Kategorie jsou výlučné.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</si>
  <si>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</si>
  <si>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r>
      <t>Virtuálně</t>
    </r>
    <r>
      <rPr>
        <b/>
        <vertAlign val="superscript"/>
        <sz val="10"/>
        <rFont val="Calibri"/>
        <family val="2"/>
        <charset val="238"/>
        <scheme val="minor"/>
      </rPr>
      <t>1</t>
    </r>
    <r>
      <rPr>
        <b/>
        <sz val="10"/>
        <rFont val="Calibri"/>
        <family val="2"/>
        <charset val="238"/>
        <scheme val="minor"/>
      </rPr>
      <t xml:space="preserve"> (z celkem)</t>
    </r>
  </si>
  <si>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</si>
  <si>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rPr>
        <b/>
        <sz val="12"/>
        <color theme="0"/>
        <rFont val="Calibri"/>
        <family val="2"/>
        <charset val="238"/>
      </rPr>
      <t xml:space="preserve">Tab. 8.1: </t>
    </r>
    <r>
      <rPr>
        <b/>
        <sz val="14"/>
        <color theme="0"/>
        <rFont val="Calibri"/>
        <family val="2"/>
        <charset val="238"/>
      </rPr>
      <t xml:space="preserve"> Konference (spolu)pořádané vysokou školou (počty)</t>
    </r>
  </si>
  <si>
    <t>Ředitel ústavu, vysokoškolského zemědělského nebo lesního statku a ostatních pracovišť</t>
  </si>
  <si>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Celkový součet za VŠ je prostým součtem předchzích údajů, nejedná se tak o počet fyzických osob. </t>
  </si>
  <si>
    <r>
      <t xml:space="preserve">Mobilita studentů (celková a z toho virtuální, viz poznámka pod tabulkou),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</si>
  <si>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 xml:space="preserve">Konference (spolu)pořádané vysokou školou (počet konferencí konaných v daném roce v dělení dle způsobu realizace - fyzické a virtuální).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</si>
  <si>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Ubytovací a stravovací služby vysoké školy. VŠ vykáže počet podaných žádostí o ubytování nebo počet rezervací konkrétního lůžka, a to na základě vlastní zavedené praxe. Uváděny jsou také počty ukončených a upravených smluv a počty smluv s výjimkou v souvislosti s vládními protipandemickými opatřeními týkajícími se ubytování.</t>
  </si>
  <si>
    <r>
      <t xml:space="preserve">Počet </t>
    </r>
    <r>
      <rPr>
        <sz val="11"/>
        <color rgb="FFFF0000"/>
        <rFont val="Calibri"/>
        <family val="2"/>
        <charset val="238"/>
        <scheme val="minor"/>
      </rPr>
      <t>realizovaných</t>
    </r>
    <r>
      <rPr>
        <sz val="11"/>
        <rFont val="Calibri"/>
        <family val="2"/>
        <charset val="238"/>
        <scheme val="minor"/>
      </rPr>
      <t xml:space="preserve"> kurzů celoživotního vzdělávání (CŽV) na vysoké škole v dělení dle délky trvání kurzu (v hodinách), jejich zaměření a široce vymezeného oboru klasifikace ISCED-F. </t>
    </r>
  </si>
  <si>
    <r>
      <rPr>
        <b/>
        <sz val="12"/>
        <color indexed="9"/>
        <rFont val="Calibri"/>
        <family val="2"/>
        <charset val="238"/>
      </rPr>
      <t xml:space="preserve">Tab. 2.7: </t>
    </r>
    <r>
      <rPr>
        <b/>
        <sz val="14"/>
        <color indexed="9"/>
        <rFont val="Calibri"/>
        <family val="2"/>
        <charset val="238"/>
      </rPr>
      <t xml:space="preserve">Kurzy celoživotního vzdělávání (CŽV) na vysoké škole (počty účastníků, </t>
    </r>
    <r>
      <rPr>
        <b/>
        <sz val="14"/>
        <color rgb="FFFF0000"/>
        <rFont val="Calibri"/>
        <family val="2"/>
        <charset val="238"/>
      </rPr>
      <t>fyzických osob</t>
    </r>
    <r>
      <rPr>
        <b/>
        <sz val="14"/>
        <color indexed="9"/>
        <rFont val="Calibri"/>
        <family val="2"/>
        <charset val="238"/>
      </rPr>
      <t>)</t>
    </r>
  </si>
  <si>
    <r>
      <t xml:space="preserve">Pozn.: * = Jelikož jsou vykazovány fyzické osoby, které se mohou účastnit i více kurzů, nemusí být údaj celkem součtem předcházejících řádků či sloupců, ale odráží stav reálného celkového počtu účastníků kurzů, tzn. </t>
    </r>
    <r>
      <rPr>
        <sz val="10"/>
        <color rgb="FFFF0000"/>
        <rFont val="Calibri"/>
        <family val="2"/>
        <charset val="238"/>
        <scheme val="minor"/>
      </rPr>
      <t xml:space="preserve">jedna fyzická osoba může být započítána vícekrát. </t>
    </r>
  </si>
  <si>
    <r>
      <t xml:space="preserve">Tab. 2.7: Kurzy celoživotního vzdělávání (CŽV) na vysoké škole (počty účastníků, </t>
    </r>
    <r>
      <rPr>
        <b/>
        <sz val="11"/>
        <color rgb="FFFF0000"/>
        <rFont val="Calibri"/>
        <family val="2"/>
        <charset val="238"/>
        <scheme val="minor"/>
      </rPr>
      <t>fyzických osob</t>
    </r>
    <r>
      <rPr>
        <b/>
        <sz val="11"/>
        <rFont val="Calibri"/>
        <family val="2"/>
        <charset val="238"/>
        <scheme val="minor"/>
      </rPr>
      <t xml:space="preserve">) </t>
    </r>
  </si>
  <si>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</si>
  <si>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(2021), tj. přihlášky ke studiu a přijatí/zapsaní studenti vztahující se k zápisům ke studiu proběhlým v roce 2021. 
Vyhláška č. 277/2016 Sb. o předávání statistických údajů vysokými školami - k dispozici na tomto odkazu: http://www.msmt.cz/vzdelavani/vysoke-skolstvi/legislativa</t>
  </si>
  <si>
    <t>Počty akademických a vědeckých pracovníků a ostatních zaměstnanců za danou VŠ celkem (tedy nejen za fakulty, ale i za ostatní pracoviště VŠ) v dané struktuře. Vykazují se průměrné přepočtené počty za rok 2021, tedy počet pracovníků přepočtený na plný pracovní úvazek (včetně DPČ, mimo DPP). Uvádí se počty žen v jednotlivých kategoriích (akademičtí, vědečtí a ostatní zaměstnanci) i v počtu zaměstnanců celkem za danou VŠ. 
Údaje z této tabulky budou zároveň použity pro účely Hodnocení vysokých škol podle Metodiky 17+ v Modulech M3, M4 a M5.</t>
  </si>
  <si>
    <t>Počty akademických a vědeckých pracovníků s cizím státním občanstvím (v dané struktuře). Nejen za fakulty, ale i za ostatní pracoviště dané VŠ celkem. Vykazují se průměrné přepočtené počty za rok 2021, tedy počet pracovníků přepočtený na plný pracovní úvazek (včetně DPČ, mimo DPP). 
Údaje z této tabulky budou zároveň použity pro účely Hodnocení vysokých škol podle Metodiky 17+ v Modulech M3, M4 a M5.</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</si>
  <si>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2021). Údaje se vykazují za kalendářní rok, s rozlišením na ČR a zahraničí (s výjimkou spin-off/start-up podniků, viz tabulka). Dále vysoká škola uvede příjmy za rok 2021 z licenčních smluv, ze smluvního výzkumu, z vzdělávacích kurzů pro zaměstnance subjektů aplikační sféry a z poskytnutých konzultací a poradenství. Soukromé vysoké školy uvedou příjmy dle svého uvážení. </t>
  </si>
  <si>
    <t>Profesoři jmenovaní v roce 2021</t>
  </si>
  <si>
    <t>Docenti jmenovaní v roce 2021</t>
  </si>
  <si>
    <t>H2021/ 7. rámcový program EK</t>
  </si>
  <si>
    <t>Pozn.: *= Jedná se o nově vzniklé spin-off/start-up podniky podpořené vysokou školou v roce 2021 (počty).</t>
  </si>
  <si>
    <t xml:space="preserve">Pozn.: ***= Definice položek týkajících se příjmů a hodnoty v tabulce u těchto položek odpovídají Výroční zprávě o hospodaření pro rok 2021 pro VVŠ (tab. č. 6). SVŠ vyplní tyto položky dle uvážení. </t>
  </si>
  <si>
    <t>Podíl neúspěšných studií v prvním roce studia. Řazeno dle fakult a případně jiných součástí uskutečňujících akreditovaný studijní program nebo jeho část. Ukazatel vychází z podílu velikosti kohorty studií započatých v kalendářním roce n=2020 (X) a součtu neúspěšných studií této kohorty v kalendářním roce n=2020 a kalendářním roce n+1=2021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</si>
  <si>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V roce 2020 (v období od 1.1. do 31.12.) bylo na fakultu zapsáno 500 prezenčních bakalářských studií. V témže a následujícím roce jich bylo z této kohorty neúspěšně ukončeno 180. Studijní neúspěšnost této kohorty v 1. ročníku je 180/500=0,36, tedy 36 %.</t>
  </si>
  <si>
    <t>Pozn.: ** = Vyjíždějící studenti (tj. počty výjezdů) – kteří v roce 2021 absolvovali zahraniční pobyt; započítávají se i ti studenti, jejichž pobyt začal v roce 2020. Započítávají se pouze studenti, jejichž pobyt trval více než 4 týdny (28 dní). Pokud VŠ uvádí i jinak dlouhé výjezdy, uvede to v poznámce k tabulce.</t>
  </si>
  <si>
    <t>Pozn.: *** = Přijíždějící studenti (tj. počty příjezdů) – kteří přijeli v roce 2021; započítávají se i ti studenti, jejichž pobyt začal v roce 2020. Započítávají se pouze studenti, jejichž pobyt trval více než 4 týdny (28 dní). Pokud VŠ uvádí i jinak dlouhé výjezdy, uvede to v poznámce k tabulce.</t>
  </si>
  <si>
    <t>Pozn.: **** = Vyjíždějící akademičtí pracovníci (tj. počty výjezdů) – kteří v roce 2021 absolvovali zahraniční pobyt; započítávají se i ti pracovníci, jejichž pobyt začal v roce 2020.</t>
  </si>
  <si>
    <t>Pozn.: ***** = Přijíždějící akademičtí pracovníci (tj. počty příjezdů) – kteří přijeli v roce 2021; započítávají se i ti pracovníci, jejichž pobyt začal v roce 2020.</t>
  </si>
  <si>
    <t xml:space="preserve">Pozn.: * = Vyjíždějící studenti (tj. počty výjezdů) – studenti, kteří v roce 2021 absolvovali (ukončili) zahraniční pobyt; započítávají se i ti studenti, jejichž pobyt začal v roce 2020. Započítávají se pouze studenti, jejichž pobyt trval alespoň 2 týdny (14 dní). </t>
  </si>
  <si>
    <t xml:space="preserve">Pozn.: ** = Přijíždějící studenti (tj. počty příjezdů) – studenti, kteří přijeli v roce 2021; započítávají se i ti studenti, jejichž pobyt začal v roce 2020. Započítávají se pouze studenti, jejichž pobyt trval alespoň 2 týdny (14 dní). </t>
  </si>
  <si>
    <t>Pozn.: *** = Vyjíždějící akademičtí/ostatní pracovníci (tj. počty výjezdů) – pracovníci, kteří v roce 2021 absolvovali (ukončili) zahraniční pobyt; započítávají se i ti pracovníci, jejichž pobyt začal v roce 2020. Započítávají se pouze pracovníci, jejichž pobyt trval alespoň 5 dní.</t>
  </si>
  <si>
    <t>Pozn.: **** = Přijíždějící akademičtí/ostatní pracovníci (tj. počty příjezdů) – pracovníci, kteří přijeli v roce 2021; započítávají se i ti pracovníci, jejichž pobyt začal v roce 2020. Započítávají se pouze pracovníci, jejichž pobyt trval alespoň 5 dní.</t>
  </si>
  <si>
    <t>Pedagogická fakulta</t>
  </si>
  <si>
    <t>UJEP</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</si>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</sst>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0\ &quot;Kč&quot;;\-#,##0\ &quot;Kč&quot;"/>
    <numFmt numFmtId="44" formatCode="_-* #,##0.00\ &quot;Kč&quot;_-;\-* #,##0.00\ &quot;Kč&quot;_-;_-* &quot;-&quot;??\ &quot;Kč&quot;_-;_-@_-"/>
    <numFmt numFmtId="164" formatCode="_-* #,##0.00\ _K_č_-;\-* #,##0.00\ _K_č_-;_-* &quot;-&quot;??\ _K_č_-;_-@_-"/>
    <numFmt numFmtId="165" formatCode="_-* #,##0\ &quot;Kč&quot;_-;\-* #,##0\ &quot;Kč&quot;_-;_-* &quot;-&quot;??\ &quot;Kč&quot;_-;_-@_-"/>
    <numFmt numFmtId="166" formatCode="#,##0.0"/>
    <numFmt numFmtId="167" formatCode="0.0%"/>
    <numFmt numFmtId="168" formatCode="#,##0.000"/>
  </numFmts>
  <fonts count="49"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sz val="10"/>
      <name val="Calibri"/>
      <family val="2"/>
      <charset val="238"/>
      <scheme val="minor"/>
    </font>
    <font>
      <b/>
      <i/>
      <sz val="11"/>
      <color rgb="FFFF0000"/>
      <name val="Calibri"/>
      <family val="2"/>
      <charset val="238"/>
      <scheme val="minor"/>
    </font>
    <font>
      <b/>
      <i/>
      <sz val="11"/>
      <color rgb="FFFF0000"/>
      <name val="Times New Roman"/>
      <family val="1"/>
      <charset val="238"/>
    </font>
    <font>
      <i/>
      <sz val="11"/>
      <color theme="1"/>
      <name val="Times New Roman"/>
      <family val="1"/>
      <charset val="238"/>
    </font>
    <font>
      <i/>
      <sz val="11"/>
      <color rgb="FFFF0000"/>
      <name val="Times New Roman"/>
      <family val="1"/>
      <charset val="238"/>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sz val="9"/>
      <color indexed="81"/>
      <name val="Tahoma"/>
      <family val="2"/>
      <charset val="238"/>
    </font>
    <font>
      <b/>
      <u/>
      <sz val="10"/>
      <name val="Calibri"/>
      <family val="2"/>
      <charset val="238"/>
      <scheme val="minor"/>
    </font>
    <font>
      <b/>
      <i/>
      <sz val="11"/>
      <name val="Calibri"/>
      <family val="2"/>
      <charset val="238"/>
      <scheme val="minor"/>
    </font>
    <font>
      <b/>
      <vertAlign val="superscript"/>
      <sz val="10"/>
      <name val="Calibri"/>
      <family val="2"/>
      <charset val="238"/>
      <scheme val="minor"/>
    </font>
    <font>
      <vertAlign val="superscript"/>
      <sz val="10"/>
      <name val="Calibri"/>
      <family val="2"/>
      <charset val="238"/>
      <scheme val="minor"/>
    </font>
    <font>
      <b/>
      <sz val="14"/>
      <color rgb="FFFF0000"/>
      <name val="Calibri"/>
      <family val="2"/>
      <charset val="238"/>
    </font>
    <font>
      <sz val="8"/>
      <name val="Arial"/>
      <family val="2"/>
      <charset val="238"/>
    </font>
    <font>
      <b/>
      <sz val="8"/>
      <name val="Arial"/>
      <family val="2"/>
      <charset val="238"/>
    </font>
    <font>
      <b/>
      <sz val="10"/>
      <name val="Arial"/>
      <family val="2"/>
      <charset val="238"/>
    </font>
    <font>
      <sz val="9"/>
      <color indexed="8"/>
      <name val="Calibri"/>
      <family val="2"/>
      <charset val="238"/>
      <scheme val="minor"/>
    </font>
    <font>
      <sz val="8"/>
      <color indexed="8"/>
      <name val="Arial"/>
      <family val="2"/>
      <charset val="238"/>
    </font>
    <font>
      <sz val="10"/>
      <name val="Calibri"/>
      <family val="2"/>
      <charset val="238"/>
    </font>
    <font>
      <sz val="10"/>
      <color rgb="FF000000"/>
      <name val="Calibri"/>
      <family val="2"/>
      <charset val="238"/>
    </font>
    <font>
      <b/>
      <sz val="10"/>
      <name val="Calibri"/>
      <family val="2"/>
      <charset val="238"/>
    </font>
    <font>
      <sz val="10"/>
      <name val="Calibri"/>
      <family val="2"/>
      <charset val="23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indexed="22"/>
      </patternFill>
    </fill>
    <fill>
      <patternFill patternType="solid">
        <fgColor rgb="FFFFFFFF"/>
        <bgColor rgb="FFFFFFFF"/>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auto="1"/>
      </right>
      <top style="thin">
        <color auto="1"/>
      </top>
      <bottom style="medium">
        <color auto="1"/>
      </bottom>
      <diagonal/>
    </border>
    <border>
      <left/>
      <right style="medium">
        <color auto="1"/>
      </right>
      <top/>
      <bottom/>
      <diagonal/>
    </border>
  </borders>
  <cellStyleXfs count="6">
    <xf numFmtId="0" fontId="0" fillId="0" borderId="0"/>
    <xf numFmtId="0" fontId="4" fillId="0" borderId="0"/>
    <xf numFmtId="0" fontId="1" fillId="0" borderId="0"/>
    <xf numFmtId="164" fontId="1" fillId="0" borderId="0" applyFont="0" applyFill="0" applyBorder="0" applyAlignment="0" applyProtection="0"/>
    <xf numFmtId="0" fontId="32" fillId="0" borderId="0"/>
    <xf numFmtId="44" fontId="33" fillId="0" borderId="0" applyFont="0" applyFill="0" applyBorder="0" applyAlignment="0" applyProtection="0"/>
  </cellStyleXfs>
  <cellXfs count="564">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5" fillId="0" borderId="0" xfId="0" applyFont="1" applyAlignme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49" fontId="5" fillId="0" borderId="1" xfId="0" applyNumberFormat="1" applyFont="1" applyBorder="1" applyAlignment="1">
      <alignment horizontal="right"/>
    </xf>
    <xf numFmtId="0" fontId="5" fillId="0" borderId="1" xfId="0" applyFont="1" applyBorder="1"/>
    <xf numFmtId="0" fontId="5" fillId="0" borderId="1" xfId="0" applyNumberFormat="1" applyFont="1" applyBorder="1" applyAlignment="1">
      <alignment horizontal="right"/>
    </xf>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5" fillId="0" borderId="7" xfId="0" applyFont="1" applyBorder="1" applyAlignment="1">
      <alignment wrapText="1"/>
    </xf>
    <xf numFmtId="0" fontId="5" fillId="0" borderId="8" xfId="0" applyFont="1" applyBorder="1"/>
    <xf numFmtId="0" fontId="6" fillId="3" borderId="10" xfId="0" applyFont="1" applyFill="1" applyBorder="1" applyAlignment="1">
      <alignment wrapText="1"/>
    </xf>
    <xf numFmtId="0" fontId="5" fillId="3" borderId="11" xfId="0" applyFont="1" applyFill="1" applyBorder="1"/>
    <xf numFmtId="0" fontId="6" fillId="3" borderId="2" xfId="0" applyFont="1" applyFill="1" applyBorder="1" applyAlignment="1">
      <alignment wrapText="1"/>
    </xf>
    <xf numFmtId="0" fontId="5" fillId="0" borderId="3" xfId="0" applyFont="1" applyBorder="1"/>
    <xf numFmtId="0" fontId="6" fillId="0" borderId="3" xfId="0" applyFont="1" applyBorder="1" applyAlignment="1">
      <alignment wrapText="1"/>
    </xf>
    <xf numFmtId="0" fontId="6" fillId="4" borderId="2" xfId="0" applyFont="1" applyFill="1" applyBorder="1" applyAlignment="1">
      <alignment wrapText="1"/>
    </xf>
    <xf numFmtId="0" fontId="7" fillId="2" borderId="1" xfId="0" applyFont="1" applyFill="1" applyBorder="1" applyAlignment="1"/>
    <xf numFmtId="0" fontId="7" fillId="4" borderId="1" xfId="0" applyFont="1" applyFill="1" applyBorder="1" applyAlignment="1"/>
    <xf numFmtId="0" fontId="7" fillId="4" borderId="1" xfId="0" applyFont="1" applyFill="1" applyBorder="1" applyAlignment="1">
      <alignment horizontal="center"/>
    </xf>
    <xf numFmtId="0" fontId="5" fillId="2" borderId="3" xfId="0" applyFont="1" applyFill="1" applyBorder="1" applyAlignment="1"/>
    <xf numFmtId="0" fontId="5" fillId="0" borderId="3" xfId="0" applyFont="1" applyBorder="1" applyAlignment="1"/>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7" fillId="2" borderId="1" xfId="0"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3" borderId="3" xfId="0" applyFont="1" applyFill="1" applyBorder="1" applyAlignment="1">
      <alignment horizontal="center"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0" borderId="11" xfId="0" applyFont="1" applyBorder="1" applyAlignment="1">
      <alignment horizontal="center" wrapText="1"/>
    </xf>
    <xf numFmtId="0" fontId="5" fillId="0" borderId="0" xfId="0" applyFont="1" applyFill="1" applyBorder="1"/>
    <xf numFmtId="0" fontId="5" fillId="0" borderId="0" xfId="0" applyFont="1" applyFill="1"/>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12" fillId="0" borderId="0" xfId="0" applyFont="1" applyAlignment="1">
      <alignment vertical="center" wrapText="1"/>
    </xf>
    <xf numFmtId="0" fontId="5" fillId="3" borderId="8" xfId="0" applyFont="1" applyFill="1" applyBorder="1"/>
    <xf numFmtId="0" fontId="7" fillId="2" borderId="5" xfId="0" applyFont="1" applyFill="1" applyBorder="1" applyAlignment="1"/>
    <xf numFmtId="0" fontId="10" fillId="0" borderId="1" xfId="0" applyFont="1" applyFill="1" applyBorder="1" applyAlignment="1">
      <alignment horizontal="center" vertical="center" wrapText="1"/>
    </xf>
    <xf numFmtId="0" fontId="16" fillId="0" borderId="0" xfId="0" applyFont="1" applyAlignment="1">
      <alignment wrapText="1"/>
    </xf>
    <xf numFmtId="0" fontId="0" fillId="0" borderId="0" xfId="0" applyFont="1"/>
    <xf numFmtId="0" fontId="0" fillId="0" borderId="0" xfId="0" applyFont="1" applyFill="1" applyAlignment="1">
      <alignment vertical="center" wrapText="1"/>
    </xf>
    <xf numFmtId="0" fontId="5" fillId="0" borderId="0" xfId="0" applyFont="1" applyFill="1" applyAlignment="1"/>
    <xf numFmtId="0" fontId="6" fillId="0" borderId="2" xfId="0" applyFont="1" applyFill="1" applyBorder="1" applyAlignment="1">
      <alignment wrapText="1"/>
    </xf>
    <xf numFmtId="0" fontId="14" fillId="0" borderId="0" xfId="0" applyFont="1"/>
    <xf numFmtId="0" fontId="20" fillId="0" borderId="0" xfId="0" applyFont="1" applyAlignment="1">
      <alignment horizontal="right"/>
    </xf>
    <xf numFmtId="0" fontId="19" fillId="0" borderId="0" xfId="0" applyFont="1" applyAlignment="1"/>
    <xf numFmtId="0" fontId="6" fillId="3" borderId="22" xfId="0" applyFont="1" applyFill="1" applyBorder="1" applyAlignment="1">
      <alignment wrapText="1"/>
    </xf>
    <xf numFmtId="0" fontId="6" fillId="3" borderId="24"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applyAlignment="1"/>
    <xf numFmtId="0" fontId="6" fillId="3" borderId="3" xfId="0" applyFont="1" applyFill="1" applyBorder="1" applyAlignment="1">
      <alignment horizontal="right" wrapText="1"/>
    </xf>
    <xf numFmtId="0" fontId="6" fillId="0" borderId="22" xfId="0" applyFont="1" applyBorder="1" applyAlignment="1">
      <alignment wrapText="1"/>
    </xf>
    <xf numFmtId="0" fontId="11" fillId="3" borderId="1" xfId="0" applyFont="1" applyFill="1" applyBorder="1" applyAlignment="1">
      <alignment horizontal="left" vertical="top" wrapText="1"/>
    </xf>
    <xf numFmtId="0" fontId="15" fillId="3" borderId="1" xfId="0" applyFont="1" applyFill="1" applyBorder="1" applyAlignment="1">
      <alignment horizontal="justify" vertical="center" wrapText="1"/>
    </xf>
    <xf numFmtId="0" fontId="11" fillId="0" borderId="1" xfId="0" applyFont="1" applyFill="1" applyBorder="1" applyAlignment="1">
      <alignment horizontal="left" vertical="top" wrapText="1"/>
    </xf>
    <xf numFmtId="0" fontId="18" fillId="0" borderId="0" xfId="0" applyFont="1" applyAlignment="1">
      <alignment horizontal="left" vertical="center"/>
    </xf>
    <xf numFmtId="0" fontId="6" fillId="0" borderId="13" xfId="0" applyFont="1" applyBorder="1" applyAlignment="1">
      <alignment wrapText="1"/>
    </xf>
    <xf numFmtId="0" fontId="23" fillId="0" borderId="0" xfId="0" applyFont="1" applyFill="1" applyAlignment="1">
      <alignment wrapText="1"/>
    </xf>
    <xf numFmtId="0" fontId="15" fillId="0" borderId="0" xfId="0" applyFont="1" applyFill="1" applyBorder="1" applyAlignment="1">
      <alignment horizontal="left" wrapText="1"/>
    </xf>
    <xf numFmtId="0" fontId="16" fillId="0" borderId="0" xfId="0" applyFont="1" applyAlignment="1"/>
    <xf numFmtId="0" fontId="6" fillId="0" borderId="0" xfId="0" applyFont="1" applyFill="1" applyAlignment="1">
      <alignment wrapText="1"/>
    </xf>
    <xf numFmtId="0" fontId="18" fillId="0" borderId="0" xfId="0" applyFont="1" applyAlignment="1"/>
    <xf numFmtId="0" fontId="15" fillId="0" borderId="1" xfId="0" applyFont="1" applyFill="1" applyBorder="1" applyAlignment="1">
      <alignment horizontal="left" vertical="top" wrapText="1"/>
    </xf>
    <xf numFmtId="0" fontId="15" fillId="3" borderId="1" xfId="0" applyFont="1" applyFill="1" applyBorder="1" applyAlignment="1">
      <alignment horizontal="left" vertical="top" wrapText="1"/>
    </xf>
    <xf numFmtId="0" fontId="15" fillId="0" borderId="0" xfId="0" applyFont="1" applyFill="1" applyAlignment="1">
      <alignment horizontal="left" vertical="top" wrapText="1"/>
    </xf>
    <xf numFmtId="0" fontId="11" fillId="0" borderId="0" xfId="0" applyFont="1" applyFill="1" applyAlignment="1">
      <alignment horizontal="left" vertical="top" wrapText="1"/>
    </xf>
    <xf numFmtId="0" fontId="6" fillId="0" borderId="0" xfId="0" applyFont="1" applyBorder="1" applyAlignment="1">
      <alignment wrapText="1"/>
    </xf>
    <xf numFmtId="0" fontId="6" fillId="0" borderId="1" xfId="0" applyFont="1" applyBorder="1" applyAlignment="1">
      <alignment horizontal="center" wrapText="1"/>
    </xf>
    <xf numFmtId="0" fontId="6" fillId="0" borderId="8" xfId="0" applyFont="1" applyBorder="1" applyAlignment="1">
      <alignment horizontal="center" wrapText="1"/>
    </xf>
    <xf numFmtId="0" fontId="7" fillId="2" borderId="3" xfId="0" applyFont="1" applyFill="1" applyBorder="1" applyAlignment="1">
      <alignment horizontal="right" wrapText="1"/>
    </xf>
    <xf numFmtId="0" fontId="7" fillId="2" borderId="2" xfId="0" applyFont="1" applyFill="1" applyBorder="1" applyAlignment="1">
      <alignment wrapText="1"/>
    </xf>
    <xf numFmtId="0" fontId="7" fillId="4" borderId="13" xfId="0" applyFont="1" applyFill="1" applyBorder="1" applyAlignment="1">
      <alignment horizontal="right" wrapText="1"/>
    </xf>
    <xf numFmtId="0" fontId="5" fillId="0" borderId="2" xfId="1" applyFont="1" applyBorder="1" applyAlignment="1">
      <alignment wrapText="1"/>
    </xf>
    <xf numFmtId="0" fontId="6" fillId="3" borderId="57" xfId="0" applyFont="1" applyFill="1" applyBorder="1" applyAlignment="1">
      <alignment wrapText="1"/>
    </xf>
    <xf numFmtId="0" fontId="5" fillId="3" borderId="44" xfId="0" applyFont="1" applyFill="1" applyBorder="1"/>
    <xf numFmtId="0" fontId="5" fillId="3" borderId="45" xfId="0" applyFont="1" applyFill="1" applyBorder="1"/>
    <xf numFmtId="0" fontId="5" fillId="0" borderId="11" xfId="0" applyFont="1" applyBorder="1"/>
    <xf numFmtId="0" fontId="5" fillId="0" borderId="2" xfId="0" applyFont="1" applyBorder="1"/>
    <xf numFmtId="0" fontId="5" fillId="0" borderId="10" xfId="0" applyFont="1" applyBorder="1"/>
    <xf numFmtId="0" fontId="7" fillId="2" borderId="14" xfId="0" applyFont="1" applyFill="1" applyBorder="1" applyAlignment="1">
      <alignment wrapText="1"/>
    </xf>
    <xf numFmtId="0" fontId="6" fillId="3" borderId="12" xfId="0" applyFont="1" applyFill="1" applyBorder="1" applyAlignment="1">
      <alignment wrapText="1"/>
    </xf>
    <xf numFmtId="0" fontId="17" fillId="0" borderId="0" xfId="0" applyFont="1" applyFill="1" applyAlignment="1">
      <alignment vertical="top" wrapText="1"/>
    </xf>
    <xf numFmtId="0" fontId="6" fillId="0" borderId="2" xfId="0" applyFont="1" applyBorder="1"/>
    <xf numFmtId="0" fontId="6" fillId="0" borderId="1" xfId="0" applyFont="1" applyBorder="1" applyAlignment="1">
      <alignment horizontal="center" wrapText="1"/>
    </xf>
    <xf numFmtId="0" fontId="6" fillId="3" borderId="1" xfId="0" applyFont="1" applyFill="1" applyBorder="1" applyAlignment="1">
      <alignment horizontal="center" wrapText="1"/>
    </xf>
    <xf numFmtId="0" fontId="5" fillId="0" borderId="1" xfId="0" applyFont="1" applyFill="1" applyBorder="1"/>
    <xf numFmtId="0" fontId="5" fillId="0" borderId="5" xfId="0" applyFont="1" applyFill="1" applyBorder="1"/>
    <xf numFmtId="0" fontId="6" fillId="0" borderId="11" xfId="0" applyFont="1" applyFill="1" applyBorder="1" applyAlignment="1">
      <alignment wrapText="1"/>
    </xf>
    <xf numFmtId="0" fontId="10" fillId="0" borderId="10" xfId="0" applyFont="1" applyFill="1" applyBorder="1"/>
    <xf numFmtId="0" fontId="15" fillId="0" borderId="4" xfId="0" applyFont="1" applyFill="1" applyBorder="1" applyAlignment="1">
      <alignment horizontal="left" wrapText="1"/>
    </xf>
    <xf numFmtId="0" fontId="10" fillId="0" borderId="7" xfId="0" applyFont="1" applyFill="1" applyBorder="1"/>
    <xf numFmtId="0" fontId="15" fillId="0" borderId="9" xfId="0" applyFont="1" applyFill="1" applyBorder="1" applyAlignment="1">
      <alignment horizontal="left" wrapText="1"/>
    </xf>
    <xf numFmtId="0" fontId="10" fillId="0" borderId="0" xfId="0" applyFont="1" applyFill="1" applyBorder="1"/>
    <xf numFmtId="0" fontId="5" fillId="0" borderId="0" xfId="0" applyFont="1" applyFill="1" applyAlignment="1">
      <alignment horizontal="right"/>
    </xf>
    <xf numFmtId="0" fontId="7" fillId="0" borderId="1" xfId="0" applyFont="1" applyFill="1" applyBorder="1" applyAlignment="1"/>
    <xf numFmtId="0" fontId="28" fillId="0" borderId="1" xfId="0" applyFont="1" applyFill="1" applyBorder="1" applyAlignment="1"/>
    <xf numFmtId="0" fontId="17" fillId="0" borderId="0" xfId="0" applyFont="1" applyAlignment="1">
      <alignment wrapText="1"/>
    </xf>
    <xf numFmtId="0" fontId="17" fillId="0" borderId="0" xfId="0" applyFont="1" applyAlignment="1">
      <alignment horizontal="right"/>
    </xf>
    <xf numFmtId="0" fontId="17" fillId="0" borderId="0" xfId="0" applyFont="1"/>
    <xf numFmtId="0" fontId="16" fillId="0" borderId="0" xfId="0" applyFont="1" applyBorder="1" applyAlignment="1">
      <alignment wrapText="1"/>
    </xf>
    <xf numFmtId="0" fontId="17" fillId="0" borderId="0" xfId="0" applyFont="1" applyFill="1"/>
    <xf numFmtId="0" fontId="7" fillId="0" borderId="5" xfId="0" applyFont="1" applyFill="1" applyBorder="1" applyAlignment="1"/>
    <xf numFmtId="0" fontId="7" fillId="0" borderId="5" xfId="0" applyFont="1" applyFill="1" applyBorder="1" applyAlignment="1">
      <alignment horizontal="center"/>
    </xf>
    <xf numFmtId="0" fontId="17" fillId="0" borderId="0" xfId="0" applyFont="1" applyFill="1" applyAlignment="1">
      <alignment horizontal="left" vertical="top" wrapText="1"/>
    </xf>
    <xf numFmtId="0" fontId="28" fillId="0" borderId="3" xfId="0" applyFont="1" applyFill="1" applyBorder="1" applyAlignment="1">
      <alignment horizontal="center"/>
    </xf>
    <xf numFmtId="0" fontId="17" fillId="0" borderId="1" xfId="0" applyFont="1" applyFill="1" applyBorder="1"/>
    <xf numFmtId="0" fontId="17" fillId="0" borderId="0" xfId="0" applyFont="1" applyFill="1" applyAlignment="1">
      <alignment wrapText="1"/>
    </xf>
    <xf numFmtId="0" fontId="17" fillId="0" borderId="0" xfId="0" applyFont="1" applyFill="1" applyAlignment="1">
      <alignment horizontal="right"/>
    </xf>
    <xf numFmtId="0" fontId="6" fillId="0" borderId="10" xfId="0" applyFont="1" applyFill="1" applyBorder="1" applyAlignment="1">
      <alignment wrapText="1"/>
    </xf>
    <xf numFmtId="0" fontId="10" fillId="0" borderId="26" xfId="0" applyFont="1" applyFill="1" applyBorder="1" applyAlignment="1">
      <alignment wrapText="1"/>
    </xf>
    <xf numFmtId="0" fontId="10" fillId="0" borderId="1" xfId="0" applyFont="1" applyFill="1" applyBorder="1" applyAlignment="1">
      <alignment wrapText="1"/>
    </xf>
    <xf numFmtId="0" fontId="10" fillId="0" borderId="5" xfId="0" applyFont="1" applyFill="1" applyBorder="1" applyAlignment="1">
      <alignment wrapText="1"/>
    </xf>
    <xf numFmtId="0" fontId="10" fillId="0" borderId="2" xfId="0" applyFont="1" applyFill="1" applyBorder="1" applyAlignment="1">
      <alignment wrapText="1"/>
    </xf>
    <xf numFmtId="0" fontId="10" fillId="0" borderId="3" xfId="0" applyFont="1" applyFill="1" applyBorder="1" applyAlignment="1">
      <alignment wrapText="1"/>
    </xf>
    <xf numFmtId="0" fontId="28" fillId="0" borderId="6" xfId="0" applyFont="1" applyFill="1" applyBorder="1"/>
    <xf numFmtId="0" fontId="10" fillId="0" borderId="9" xfId="0" applyFont="1" applyFill="1" applyBorder="1" applyAlignment="1">
      <alignment wrapText="1"/>
    </xf>
    <xf numFmtId="0" fontId="10" fillId="0" borderId="15" xfId="0" applyFont="1" applyFill="1" applyBorder="1" applyAlignment="1">
      <alignment horizontal="center" wrapText="1"/>
    </xf>
    <xf numFmtId="0" fontId="10" fillId="0" borderId="32" xfId="0" applyFont="1" applyFill="1" applyBorder="1" applyAlignment="1">
      <alignment horizontal="center" wrapText="1"/>
    </xf>
    <xf numFmtId="0" fontId="6" fillId="0" borderId="8" xfId="0" applyFont="1" applyBorder="1" applyAlignment="1">
      <alignment wrapText="1"/>
    </xf>
    <xf numFmtId="0" fontId="6" fillId="0" borderId="56" xfId="0" applyFont="1" applyBorder="1" applyAlignment="1">
      <alignment wrapText="1"/>
    </xf>
    <xf numFmtId="0" fontId="17" fillId="3" borderId="3" xfId="0" applyFont="1" applyFill="1" applyBorder="1"/>
    <xf numFmtId="0" fontId="17" fillId="0" borderId="1" xfId="0" applyFont="1" applyBorder="1"/>
    <xf numFmtId="0" fontId="17" fillId="0" borderId="5" xfId="0" applyFont="1" applyFill="1" applyBorder="1"/>
    <xf numFmtId="0" fontId="5" fillId="0" borderId="2" xfId="0" applyFont="1" applyFill="1" applyBorder="1" applyAlignment="1">
      <alignment wrapText="1"/>
    </xf>
    <xf numFmtId="0" fontId="5" fillId="3" borderId="44" xfId="0" applyNumberFormat="1" applyFont="1" applyFill="1" applyBorder="1" applyAlignment="1">
      <alignment horizontal="center"/>
    </xf>
    <xf numFmtId="0" fontId="6" fillId="0" borderId="0" xfId="0" applyFont="1"/>
    <xf numFmtId="0" fontId="5" fillId="0" borderId="0" xfId="0" applyFont="1" applyAlignment="1">
      <alignment horizontal="left"/>
    </xf>
    <xf numFmtId="0" fontId="17" fillId="3" borderId="1" xfId="0" applyFont="1" applyFill="1" applyBorder="1"/>
    <xf numFmtId="0" fontId="5" fillId="3" borderId="64" xfId="0" applyFont="1" applyFill="1" applyBorder="1"/>
    <xf numFmtId="0" fontId="7" fillId="2" borderId="22" xfId="0" applyFont="1" applyFill="1" applyBorder="1" applyAlignment="1">
      <alignment wrapText="1"/>
    </xf>
    <xf numFmtId="0" fontId="7" fillId="2" borderId="23" xfId="0" applyFont="1" applyFill="1" applyBorder="1" applyAlignment="1">
      <alignment horizontal="right"/>
    </xf>
    <xf numFmtId="0" fontId="10" fillId="0" borderId="11" xfId="0" applyFont="1" applyFill="1" applyBorder="1" applyAlignment="1">
      <alignment horizontal="center" wrapText="1"/>
    </xf>
    <xf numFmtId="0" fontId="17" fillId="0" borderId="2" xfId="0" applyFont="1" applyBorder="1" applyAlignment="1">
      <alignment wrapText="1"/>
    </xf>
    <xf numFmtId="0" fontId="10" fillId="3" borderId="10" xfId="0" applyFont="1" applyFill="1" applyBorder="1" applyAlignment="1">
      <alignment wrapText="1"/>
    </xf>
    <xf numFmtId="0" fontId="28" fillId="2" borderId="2" xfId="0" applyFont="1" applyFill="1" applyBorder="1" applyAlignment="1">
      <alignment wrapText="1"/>
    </xf>
    <xf numFmtId="0" fontId="17" fillId="0" borderId="35" xfId="0" applyFont="1" applyFill="1" applyBorder="1" applyAlignment="1">
      <alignment wrapText="1"/>
    </xf>
    <xf numFmtId="0" fontId="17" fillId="0" borderId="39" xfId="0" applyFont="1" applyFill="1" applyBorder="1"/>
    <xf numFmtId="0" fontId="17" fillId="0" borderId="10" xfId="0" applyFont="1" applyFill="1" applyBorder="1" applyAlignment="1">
      <alignment wrapText="1"/>
    </xf>
    <xf numFmtId="0" fontId="17" fillId="0" borderId="11" xfId="0" applyFont="1" applyFill="1" applyBorder="1"/>
    <xf numFmtId="0" fontId="6" fillId="3" borderId="11" xfId="0" applyFont="1" applyFill="1" applyBorder="1"/>
    <xf numFmtId="0" fontId="6" fillId="3" borderId="16" xfId="0" applyFont="1" applyFill="1" applyBorder="1"/>
    <xf numFmtId="0" fontId="6" fillId="3" borderId="3" xfId="0" applyFont="1" applyFill="1" applyBorder="1"/>
    <xf numFmtId="0" fontId="6" fillId="4" borderId="14" xfId="0" applyFont="1" applyFill="1" applyBorder="1" applyAlignment="1">
      <alignment wrapText="1"/>
    </xf>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6" xfId="0" applyFont="1" applyFill="1" applyBorder="1" applyAlignment="1">
      <alignment horizontal="center" wrapText="1"/>
    </xf>
    <xf numFmtId="0" fontId="6" fillId="3" borderId="1" xfId="0" applyFont="1" applyFill="1" applyBorder="1"/>
    <xf numFmtId="0" fontId="6" fillId="0" borderId="1" xfId="0" applyFont="1" applyFill="1" applyBorder="1" applyAlignment="1">
      <alignment horizontal="right" wrapText="1"/>
    </xf>
    <xf numFmtId="0" fontId="28" fillId="0" borderId="2" xfId="0" applyFont="1" applyFill="1" applyBorder="1" applyAlignment="1">
      <alignment wrapText="1"/>
    </xf>
    <xf numFmtId="0" fontId="6" fillId="2" borderId="2" xfId="0" applyFont="1" applyFill="1" applyBorder="1" applyAlignment="1">
      <alignment vertical="center" wrapText="1"/>
    </xf>
    <xf numFmtId="0" fontId="6" fillId="2" borderId="1" xfId="0" applyNumberFormat="1" applyFont="1" applyFill="1" applyBorder="1" applyAlignment="1">
      <alignment horizontal="center" vertical="center" wrapText="1"/>
    </xf>
    <xf numFmtId="0" fontId="31" fillId="0" borderId="0" xfId="0" applyFont="1" applyAlignment="1">
      <alignment vertical="center" wrapText="1"/>
    </xf>
    <xf numFmtId="0" fontId="31" fillId="0" borderId="0" xfId="0" applyFont="1" applyFill="1" applyAlignment="1">
      <alignment vertical="center" wrapText="1"/>
    </xf>
    <xf numFmtId="0" fontId="8"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6" fillId="0" borderId="1" xfId="0" applyFont="1" applyBorder="1" applyAlignment="1">
      <alignment horizontal="center" wrapText="1"/>
    </xf>
    <xf numFmtId="0" fontId="5" fillId="0" borderId="7" xfId="0" applyFont="1" applyFill="1" applyBorder="1" applyAlignment="1">
      <alignment wrapText="1"/>
    </xf>
    <xf numFmtId="0" fontId="10" fillId="0" borderId="25" xfId="0" applyFont="1" applyFill="1" applyBorder="1" applyAlignment="1">
      <alignment wrapText="1"/>
    </xf>
    <xf numFmtId="0" fontId="10" fillId="0" borderId="33" xfId="0" applyFont="1" applyFill="1" applyBorder="1" applyAlignment="1">
      <alignment wrapText="1"/>
    </xf>
    <xf numFmtId="0" fontId="5" fillId="0" borderId="10" xfId="0" applyFont="1" applyBorder="1" applyAlignment="1">
      <alignment wrapText="1"/>
    </xf>
    <xf numFmtId="0" fontId="6" fillId="3" borderId="5" xfId="0" applyNumberFormat="1"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6" xfId="0" applyFont="1" applyFill="1" applyBorder="1" applyAlignment="1">
      <alignment wrapText="1"/>
    </xf>
    <xf numFmtId="0" fontId="6" fillId="3" borderId="66" xfId="0" applyFont="1" applyFill="1" applyBorder="1" applyAlignment="1">
      <alignment wrapText="1"/>
    </xf>
    <xf numFmtId="0" fontId="6" fillId="3" borderId="1" xfId="0" applyFont="1" applyFill="1" applyBorder="1" applyAlignment="1"/>
    <xf numFmtId="165" fontId="6" fillId="3" borderId="1" xfId="5" applyNumberFormat="1" applyFont="1" applyFill="1" applyBorder="1"/>
    <xf numFmtId="0" fontId="6" fillId="0" borderId="1" xfId="0" applyFont="1" applyBorder="1" applyAlignment="1">
      <alignment horizontal="center" wrapText="1"/>
    </xf>
    <xf numFmtId="0" fontId="6" fillId="2" borderId="1" xfId="0" applyFont="1" applyFill="1" applyBorder="1" applyAlignment="1">
      <alignment horizontal="center" wrapText="1"/>
    </xf>
    <xf numFmtId="0" fontId="6" fillId="0" borderId="1" xfId="0" applyFont="1" applyBorder="1" applyAlignment="1">
      <alignment horizontal="center" wrapText="1"/>
    </xf>
    <xf numFmtId="0" fontId="17" fillId="0" borderId="0" xfId="0" applyFont="1" applyFill="1" applyAlignment="1">
      <alignment horizontal="left" vertical="top" wrapText="1"/>
    </xf>
    <xf numFmtId="0" fontId="6" fillId="0" borderId="3" xfId="0" applyFont="1" applyFill="1" applyBorder="1" applyAlignment="1">
      <alignment horizontal="right" wrapText="1"/>
    </xf>
    <xf numFmtId="49" fontId="5" fillId="3" borderId="3" xfId="0" applyNumberFormat="1" applyFont="1" applyFill="1" applyBorder="1" applyAlignment="1">
      <alignment horizontal="right"/>
    </xf>
    <xf numFmtId="0" fontId="17" fillId="0" borderId="11" xfId="0" applyNumberFormat="1" applyFont="1" applyFill="1" applyBorder="1" applyAlignment="1">
      <alignment horizontal="right"/>
    </xf>
    <xf numFmtId="49" fontId="5" fillId="3" borderId="4" xfId="0" applyNumberFormat="1" applyFont="1" applyFill="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wrapText="1"/>
    </xf>
    <xf numFmtId="0" fontId="17" fillId="0" borderId="3" xfId="0" applyFont="1" applyBorder="1" applyAlignment="1">
      <alignment horizontal="right"/>
    </xf>
    <xf numFmtId="0" fontId="10" fillId="3" borderId="2" xfId="0" applyFont="1" applyFill="1" applyBorder="1" applyAlignment="1">
      <alignment wrapText="1"/>
    </xf>
    <xf numFmtId="0" fontId="10" fillId="3" borderId="3" xfId="0" applyFont="1" applyFill="1" applyBorder="1" applyAlignment="1">
      <alignment horizontal="right" wrapText="1"/>
    </xf>
    <xf numFmtId="0" fontId="5" fillId="0" borderId="3" xfId="0" applyFont="1" applyFill="1" applyBorder="1" applyAlignment="1">
      <alignment horizontal="right"/>
    </xf>
    <xf numFmtId="0" fontId="5" fillId="0" borderId="4" xfId="0" applyFont="1" applyFill="1" applyBorder="1" applyAlignment="1">
      <alignment horizontal="right"/>
    </xf>
    <xf numFmtId="3" fontId="17" fillId="0" borderId="1" xfId="0" applyNumberFormat="1" applyFont="1" applyBorder="1" applyAlignment="1">
      <alignment horizontal="right"/>
    </xf>
    <xf numFmtId="3" fontId="17" fillId="0" borderId="1" xfId="0" applyNumberFormat="1" applyFont="1" applyBorder="1"/>
    <xf numFmtId="3" fontId="17" fillId="0" borderId="3" xfId="0" applyNumberFormat="1" applyFont="1" applyBorder="1"/>
    <xf numFmtId="0" fontId="6" fillId="3" borderId="15" xfId="0" applyFont="1" applyFill="1" applyBorder="1"/>
    <xf numFmtId="0" fontId="10" fillId="0" borderId="37" xfId="0" applyFont="1" applyFill="1" applyBorder="1" applyAlignment="1">
      <alignment wrapText="1"/>
    </xf>
    <xf numFmtId="0" fontId="10" fillId="0" borderId="58" xfId="0" applyFont="1" applyFill="1" applyBorder="1" applyAlignment="1">
      <alignment wrapText="1"/>
    </xf>
    <xf numFmtId="0" fontId="10" fillId="0" borderId="36" xfId="0" applyFont="1" applyFill="1" applyBorder="1" applyAlignment="1">
      <alignment wrapText="1"/>
    </xf>
    <xf numFmtId="0" fontId="10" fillId="0" borderId="7" xfId="0" applyFont="1" applyFill="1" applyBorder="1" applyAlignment="1">
      <alignment wrapText="1"/>
    </xf>
    <xf numFmtId="0" fontId="10" fillId="0" borderId="51" xfId="0" applyFont="1" applyFill="1" applyBorder="1" applyAlignment="1">
      <alignment wrapText="1"/>
    </xf>
    <xf numFmtId="17" fontId="11" fillId="0" borderId="1" xfId="0" applyNumberFormat="1" applyFont="1" applyFill="1" applyBorder="1" applyAlignment="1">
      <alignment horizontal="left" vertical="top" wrapText="1"/>
    </xf>
    <xf numFmtId="0" fontId="10" fillId="2" borderId="19" xfId="0" applyFont="1" applyFill="1" applyBorder="1" applyAlignment="1">
      <alignment horizontal="left"/>
    </xf>
    <xf numFmtId="167" fontId="5" fillId="0" borderId="1" xfId="0" applyNumberFormat="1" applyFont="1" applyFill="1" applyBorder="1" applyAlignment="1">
      <alignment wrapText="1"/>
    </xf>
    <xf numFmtId="167" fontId="5" fillId="0" borderId="1" xfId="0" applyNumberFormat="1" applyFont="1" applyFill="1" applyBorder="1" applyAlignment="1"/>
    <xf numFmtId="0" fontId="0" fillId="0" borderId="0" xfId="0" applyAlignment="1">
      <alignment wrapText="1"/>
    </xf>
    <xf numFmtId="5" fontId="6" fillId="3" borderId="9" xfId="5" applyNumberFormat="1" applyFont="1" applyFill="1" applyBorder="1" applyAlignment="1">
      <alignment wrapText="1"/>
    </xf>
    <xf numFmtId="5" fontId="6" fillId="3" borderId="4" xfId="5" applyNumberFormat="1" applyFont="1" applyFill="1" applyBorder="1" applyAlignment="1">
      <alignment wrapText="1"/>
    </xf>
    <xf numFmtId="0" fontId="6" fillId="0" borderId="1" xfId="1" applyFont="1" applyBorder="1" applyAlignment="1">
      <alignment horizontal="center" wrapText="1"/>
    </xf>
    <xf numFmtId="0" fontId="6" fillId="3" borderId="1" xfId="0" applyNumberFormat="1" applyFont="1" applyFill="1" applyBorder="1" applyAlignment="1">
      <alignment horizontal="right" wrapText="1"/>
    </xf>
    <xf numFmtId="0" fontId="6" fillId="3" borderId="3" xfId="0" applyNumberFormat="1" applyFont="1" applyFill="1" applyBorder="1" applyAlignment="1">
      <alignment horizontal="right" wrapText="1"/>
    </xf>
    <xf numFmtId="0" fontId="6" fillId="0" borderId="11" xfId="0" applyNumberFormat="1" applyFont="1" applyFill="1" applyBorder="1" applyAlignment="1">
      <alignment horizontal="right" wrapText="1"/>
    </xf>
    <xf numFmtId="0" fontId="6" fillId="0" borderId="4" xfId="0" applyNumberFormat="1" applyFont="1" applyFill="1" applyBorder="1" applyAlignment="1">
      <alignment horizontal="right" wrapText="1"/>
    </xf>
    <xf numFmtId="0" fontId="28" fillId="2" borderId="14" xfId="0" applyFont="1" applyFill="1" applyBorder="1" applyAlignment="1">
      <alignment wrapText="1"/>
    </xf>
    <xf numFmtId="0" fontId="17" fillId="2" borderId="16" xfId="0" applyFont="1" applyFill="1" applyBorder="1"/>
    <xf numFmtId="0" fontId="6" fillId="3" borderId="11" xfId="0" applyFont="1" applyFill="1" applyBorder="1" applyAlignment="1">
      <alignment horizontal="center" wrapText="1"/>
    </xf>
    <xf numFmtId="167" fontId="6" fillId="3" borderId="1" xfId="0" applyNumberFormat="1" applyFont="1" applyFill="1" applyBorder="1" applyAlignment="1">
      <alignment wrapText="1"/>
    </xf>
    <xf numFmtId="0" fontId="5" fillId="0" borderId="11" xfId="0" applyFont="1" applyFill="1" applyBorder="1" applyAlignment="1">
      <alignment horizontal="center" wrapText="1"/>
    </xf>
    <xf numFmtId="167" fontId="6" fillId="3" borderId="1" xfId="0" applyNumberFormat="1" applyFont="1" applyFill="1" applyBorder="1"/>
    <xf numFmtId="0" fontId="6" fillId="0" borderId="5" xfId="0" applyFont="1" applyBorder="1" applyAlignment="1">
      <alignment horizontal="center" wrapText="1"/>
    </xf>
    <xf numFmtId="0" fontId="6" fillId="0" borderId="1" xfId="0" applyFont="1" applyBorder="1" applyAlignment="1">
      <alignment horizontal="center" wrapText="1"/>
    </xf>
    <xf numFmtId="0" fontId="25" fillId="6" borderId="26" xfId="0" applyFont="1" applyFill="1" applyBorder="1" applyAlignment="1">
      <alignment horizontal="center" vertical="center" wrapText="1"/>
    </xf>
    <xf numFmtId="0" fontId="26" fillId="0" borderId="0" xfId="0" applyFont="1" applyFill="1" applyBorder="1" applyAlignment="1">
      <alignment horizontal="left" vertical="top" wrapText="1"/>
    </xf>
    <xf numFmtId="0" fontId="8" fillId="6" borderId="5" xfId="0" applyFont="1" applyFill="1" applyBorder="1" applyAlignment="1">
      <alignment horizontal="center" vertical="center" wrapText="1"/>
    </xf>
    <xf numFmtId="0" fontId="6" fillId="3" borderId="4" xfId="0" applyFont="1" applyFill="1" applyBorder="1"/>
    <xf numFmtId="0" fontId="13" fillId="0" borderId="0" xfId="0" applyFont="1" applyFill="1"/>
    <xf numFmtId="0" fontId="5" fillId="0" borderId="0" xfId="0" applyFont="1" applyBorder="1" applyAlignment="1">
      <alignment horizontal="center"/>
    </xf>
    <xf numFmtId="0" fontId="5" fillId="0" borderId="0" xfId="0" applyFont="1" applyAlignment="1">
      <alignment horizontal="center"/>
    </xf>
    <xf numFmtId="0" fontId="15" fillId="0" borderId="0" xfId="0" applyFont="1"/>
    <xf numFmtId="166" fontId="5" fillId="0" borderId="11" xfId="0" applyNumberFormat="1" applyFont="1" applyFill="1" applyBorder="1" applyAlignment="1">
      <alignment horizontal="center" wrapText="1"/>
    </xf>
    <xf numFmtId="166" fontId="5" fillId="0" borderId="1" xfId="0" applyNumberFormat="1" applyFont="1" applyFill="1" applyBorder="1" applyAlignment="1">
      <alignment wrapText="1"/>
    </xf>
    <xf numFmtId="166" fontId="7" fillId="4" borderId="13" xfId="0" applyNumberFormat="1" applyFont="1" applyFill="1" applyBorder="1" applyAlignment="1">
      <alignment horizontal="right" wrapText="1"/>
    </xf>
    <xf numFmtId="166" fontId="0" fillId="0" borderId="0" xfId="0" applyNumberFormat="1"/>
    <xf numFmtId="166" fontId="5" fillId="0" borderId="1" xfId="0" applyNumberFormat="1" applyFont="1" applyFill="1" applyBorder="1" applyAlignment="1"/>
    <xf numFmtId="166" fontId="6" fillId="3" borderId="4" xfId="0" applyNumberFormat="1" applyFont="1" applyFill="1" applyBorder="1" applyAlignment="1">
      <alignment horizontal="center" wrapText="1"/>
    </xf>
    <xf numFmtId="166" fontId="7" fillId="2" borderId="16" xfId="0" applyNumberFormat="1" applyFont="1" applyFill="1" applyBorder="1" applyAlignment="1">
      <alignment horizontal="center"/>
    </xf>
    <xf numFmtId="166" fontId="6" fillId="3" borderId="3" xfId="0" applyNumberFormat="1" applyFont="1" applyFill="1" applyBorder="1" applyAlignment="1">
      <alignment wrapText="1"/>
    </xf>
    <xf numFmtId="166" fontId="6" fillId="3" borderId="3" xfId="0" applyNumberFormat="1" applyFont="1" applyFill="1" applyBorder="1"/>
    <xf numFmtId="166" fontId="0" fillId="0" borderId="0" xfId="0" applyNumberFormat="1" applyAlignment="1">
      <alignment horizontal="left"/>
    </xf>
    <xf numFmtId="166" fontId="0" fillId="0" borderId="0" xfId="0" applyNumberFormat="1" applyAlignment="1">
      <alignment horizontal="left" wrapText="1"/>
    </xf>
    <xf numFmtId="168" fontId="5" fillId="3" borderId="16" xfId="0" applyNumberFormat="1" applyFont="1" applyFill="1" applyBorder="1"/>
    <xf numFmtId="168" fontId="17" fillId="0" borderId="39" xfId="0" applyNumberFormat="1" applyFont="1" applyFill="1" applyBorder="1"/>
    <xf numFmtId="0" fontId="6" fillId="3" borderId="3" xfId="0" applyFont="1" applyFill="1" applyBorder="1" applyAlignment="1">
      <alignment horizontal="center" wrapText="1"/>
    </xf>
    <xf numFmtId="0" fontId="5" fillId="4" borderId="9" xfId="0" applyFont="1" applyFill="1" applyBorder="1"/>
    <xf numFmtId="0" fontId="5" fillId="3" borderId="11" xfId="0" applyNumberFormat="1" applyFont="1" applyFill="1" applyBorder="1" applyAlignment="1">
      <alignment horizontal="center"/>
    </xf>
    <xf numFmtId="0" fontId="10" fillId="0" borderId="0" xfId="0" applyFont="1" applyFill="1" applyAlignment="1">
      <alignment horizontal="left" vertical="top" wrapText="1"/>
    </xf>
    <xf numFmtId="0" fontId="14" fillId="0" borderId="0" xfId="0" applyFont="1" applyAlignment="1">
      <alignment wrapText="1"/>
    </xf>
    <xf numFmtId="0" fontId="10" fillId="0" borderId="2" xfId="0" applyFont="1" applyBorder="1" applyAlignment="1">
      <alignment wrapText="1"/>
    </xf>
    <xf numFmtId="0" fontId="10" fillId="0" borderId="1" xfId="0" applyFont="1" applyBorder="1" applyAlignment="1">
      <alignment horizontal="right" wrapText="1"/>
    </xf>
    <xf numFmtId="0" fontId="10" fillId="3" borderId="3" xfId="0" applyFont="1" applyFill="1" applyBorder="1" applyAlignment="1">
      <alignment horizontal="center" wrapText="1"/>
    </xf>
    <xf numFmtId="0" fontId="10" fillId="0" borderId="10" xfId="0" applyFont="1" applyBorder="1" applyAlignment="1">
      <alignment wrapText="1"/>
    </xf>
    <xf numFmtId="0" fontId="10" fillId="0" borderId="11" xfId="0" applyFont="1" applyBorder="1" applyAlignment="1">
      <alignment horizontal="right" wrapText="1"/>
    </xf>
    <xf numFmtId="0" fontId="10" fillId="0" borderId="11" xfId="0" applyFont="1" applyBorder="1" applyAlignment="1">
      <alignment wrapText="1"/>
    </xf>
    <xf numFmtId="0" fontId="10" fillId="0" borderId="11" xfId="0" applyFont="1" applyFill="1" applyBorder="1" applyAlignment="1">
      <alignment wrapText="1"/>
    </xf>
    <xf numFmtId="0" fontId="10" fillId="3" borderId="4" xfId="0" applyFont="1" applyFill="1" applyBorder="1" applyAlignment="1">
      <alignment wrapText="1"/>
    </xf>
    <xf numFmtId="0" fontId="10" fillId="2" borderId="2" xfId="0" applyFont="1" applyFill="1" applyBorder="1" applyAlignment="1">
      <alignment wrapText="1"/>
    </xf>
    <xf numFmtId="0" fontId="10" fillId="2" borderId="1" xfId="0" applyFont="1" applyFill="1" applyBorder="1" applyAlignment="1">
      <alignment horizontal="center" wrapText="1"/>
    </xf>
    <xf numFmtId="49" fontId="17" fillId="0" borderId="1" xfId="0" applyNumberFormat="1" applyFont="1" applyBorder="1" applyAlignment="1">
      <alignment horizontal="right"/>
    </xf>
    <xf numFmtId="0" fontId="17" fillId="3" borderId="2" xfId="0" applyFont="1" applyFill="1" applyBorder="1" applyAlignment="1">
      <alignment wrapText="1"/>
    </xf>
    <xf numFmtId="0" fontId="17" fillId="3" borderId="1" xfId="0" applyNumberFormat="1" applyFont="1" applyFill="1" applyBorder="1" applyAlignment="1">
      <alignment horizontal="center"/>
    </xf>
    <xf numFmtId="0" fontId="28" fillId="2" borderId="1" xfId="0" applyFont="1" applyFill="1" applyBorder="1" applyAlignment="1">
      <alignment horizontal="right"/>
    </xf>
    <xf numFmtId="0" fontId="17" fillId="3" borderId="7" xfId="0" applyFont="1" applyFill="1" applyBorder="1" applyAlignment="1">
      <alignment wrapText="1"/>
    </xf>
    <xf numFmtId="0" fontId="17" fillId="3" borderId="8" xfId="0" applyNumberFormat="1" applyFont="1" applyFill="1" applyBorder="1" applyAlignment="1">
      <alignment horizontal="center"/>
    </xf>
    <xf numFmtId="0" fontId="17" fillId="0" borderId="2" xfId="0" applyFont="1" applyFill="1" applyBorder="1" applyAlignment="1">
      <alignment wrapText="1"/>
    </xf>
    <xf numFmtId="0" fontId="17" fillId="0" borderId="1" xfId="0" applyNumberFormat="1" applyFont="1" applyBorder="1" applyAlignment="1">
      <alignment horizontal="center"/>
    </xf>
    <xf numFmtId="0" fontId="28" fillId="2" borderId="30" xfId="0" applyFont="1" applyFill="1" applyBorder="1" applyAlignment="1"/>
    <xf numFmtId="0" fontId="28" fillId="2" borderId="31" xfId="0" applyFont="1" applyFill="1" applyBorder="1" applyAlignment="1"/>
    <xf numFmtId="0" fontId="28" fillId="2" borderId="17" xfId="0" applyFont="1" applyFill="1" applyBorder="1" applyAlignment="1"/>
    <xf numFmtId="3" fontId="17" fillId="3" borderId="1" xfId="0" applyNumberFormat="1" applyFont="1" applyFill="1" applyBorder="1" applyAlignment="1">
      <alignment horizontal="right"/>
    </xf>
    <xf numFmtId="3" fontId="17" fillId="3" borderId="1" xfId="0" applyNumberFormat="1" applyFont="1" applyFill="1" applyBorder="1"/>
    <xf numFmtId="3" fontId="17" fillId="3" borderId="3" xfId="0" applyNumberFormat="1" applyFont="1" applyFill="1" applyBorder="1"/>
    <xf numFmtId="0" fontId="10" fillId="0" borderId="18" xfId="0" applyFont="1" applyBorder="1" applyAlignment="1">
      <alignment horizontal="center" wrapText="1"/>
    </xf>
    <xf numFmtId="0" fontId="10" fillId="0" borderId="11" xfId="0" applyFont="1" applyBorder="1" applyAlignment="1">
      <alignment horizontal="center" wrapText="1"/>
    </xf>
    <xf numFmtId="0" fontId="17" fillId="2" borderId="23" xfId="0" applyFont="1" applyFill="1" applyBorder="1"/>
    <xf numFmtId="0" fontId="10" fillId="2" borderId="67" xfId="0" applyFont="1" applyFill="1" applyBorder="1" applyAlignment="1">
      <alignment wrapText="1"/>
    </xf>
    <xf numFmtId="0" fontId="10" fillId="4" borderId="7" xfId="0" applyFont="1" applyFill="1" applyBorder="1" applyAlignment="1">
      <alignment wrapText="1"/>
    </xf>
    <xf numFmtId="0" fontId="10" fillId="4" borderId="65" xfId="0" applyFont="1" applyFill="1" applyBorder="1" applyAlignment="1">
      <alignment wrapText="1"/>
    </xf>
    <xf numFmtId="0" fontId="17" fillId="2" borderId="68" xfId="0" applyFont="1" applyFill="1" applyBorder="1" applyAlignment="1">
      <alignment horizontal="right"/>
    </xf>
    <xf numFmtId="0" fontId="17" fillId="0" borderId="56" xfId="0" applyFont="1" applyFill="1" applyBorder="1"/>
    <xf numFmtId="0" fontId="10" fillId="0" borderId="3" xfId="0" applyFont="1" applyBorder="1" applyAlignment="1">
      <alignment horizontal="center" wrapText="1"/>
    </xf>
    <xf numFmtId="0" fontId="10" fillId="0" borderId="1" xfId="1" applyFont="1" applyBorder="1" applyAlignment="1">
      <alignment horizontal="center" wrapText="1"/>
    </xf>
    <xf numFmtId="0" fontId="15" fillId="0" borderId="0" xfId="0" applyFont="1" applyFill="1" applyAlignment="1">
      <alignment vertical="center" wrapText="1"/>
    </xf>
    <xf numFmtId="0" fontId="7" fillId="2" borderId="5" xfId="0" applyFont="1" applyFill="1" applyBorder="1" applyAlignment="1">
      <alignment horizontal="right" wrapText="1"/>
    </xf>
    <xf numFmtId="0" fontId="6" fillId="0" borderId="5" xfId="0" applyFont="1" applyBorder="1" applyAlignment="1">
      <alignment horizontal="center" wrapText="1"/>
    </xf>
    <xf numFmtId="0" fontId="10" fillId="0" borderId="30"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1" xfId="0" applyFont="1" applyBorder="1" applyAlignment="1">
      <alignment horizontal="center" wrapText="1"/>
    </xf>
    <xf numFmtId="0" fontId="28" fillId="0" borderId="5" xfId="0" applyFont="1" applyFill="1" applyBorder="1" applyAlignment="1"/>
    <xf numFmtId="0" fontId="10" fillId="0" borderId="5" xfId="0" applyFont="1" applyBorder="1" applyAlignment="1">
      <alignment horizontal="center" wrapText="1"/>
    </xf>
    <xf numFmtId="0" fontId="10" fillId="0" borderId="16" xfId="0" applyFont="1" applyFill="1" applyBorder="1" applyAlignment="1">
      <alignment horizontal="center" wrapText="1"/>
    </xf>
    <xf numFmtId="0" fontId="17" fillId="0" borderId="0" xfId="0" applyFont="1" applyAlignment="1"/>
    <xf numFmtId="0" fontId="10" fillId="3" borderId="11" xfId="0" applyFont="1" applyFill="1" applyBorder="1" applyAlignment="1">
      <alignment wrapText="1"/>
    </xf>
    <xf numFmtId="0" fontId="10" fillId="0" borderId="0" xfId="0" applyFont="1" applyFill="1" applyBorder="1" applyAlignment="1">
      <alignment wrapText="1"/>
    </xf>
    <xf numFmtId="0" fontId="36" fillId="0" borderId="0" xfId="0" applyFont="1"/>
    <xf numFmtId="0" fontId="10" fillId="4" borderId="47" xfId="0" applyFont="1" applyFill="1" applyBorder="1" applyAlignment="1">
      <alignment wrapText="1"/>
    </xf>
    <xf numFmtId="0" fontId="28" fillId="0" borderId="0" xfId="0" applyFont="1"/>
    <xf numFmtId="0" fontId="10" fillId="4" borderId="59" xfId="0" applyFont="1" applyFill="1" applyBorder="1" applyAlignment="1">
      <alignment wrapText="1"/>
    </xf>
    <xf numFmtId="0" fontId="10" fillId="0" borderId="30" xfId="0" applyFont="1" applyFill="1" applyBorder="1" applyAlignment="1">
      <alignment horizontal="center" wrapText="1"/>
    </xf>
    <xf numFmtId="0" fontId="17" fillId="0" borderId="52" xfId="0" applyFont="1" applyBorder="1"/>
    <xf numFmtId="0" fontId="10" fillId="3" borderId="47" xfId="0" applyFont="1" applyFill="1" applyBorder="1" applyAlignment="1">
      <alignment wrapText="1"/>
    </xf>
    <xf numFmtId="0" fontId="10" fillId="3" borderId="49" xfId="0" applyFont="1" applyFill="1" applyBorder="1" applyAlignment="1">
      <alignment wrapText="1"/>
    </xf>
    <xf numFmtId="0" fontId="10" fillId="3" borderId="50" xfId="0" applyFont="1" applyFill="1" applyBorder="1" applyAlignment="1">
      <alignment wrapText="1"/>
    </xf>
    <xf numFmtId="0" fontId="10" fillId="3" borderId="12" xfId="0" applyFont="1" applyFill="1" applyBorder="1" applyAlignment="1">
      <alignment wrapText="1"/>
    </xf>
    <xf numFmtId="0" fontId="10" fillId="3" borderId="48" xfId="0" applyFont="1" applyFill="1" applyBorder="1" applyAlignment="1">
      <alignment wrapText="1"/>
    </xf>
    <xf numFmtId="0" fontId="28" fillId="3" borderId="21" xfId="0" applyFont="1" applyFill="1" applyBorder="1"/>
    <xf numFmtId="0" fontId="6" fillId="0" borderId="1" xfId="0" applyFont="1" applyFill="1" applyBorder="1" applyAlignment="1">
      <alignment horizontal="center" wrapText="1"/>
    </xf>
    <xf numFmtId="3" fontId="6" fillId="0" borderId="3" xfId="0" applyNumberFormat="1" applyFont="1" applyFill="1" applyBorder="1" applyAlignment="1">
      <alignment horizontal="center" wrapText="1"/>
    </xf>
    <xf numFmtId="0" fontId="6" fillId="0" borderId="3" xfId="0" applyFont="1" applyFill="1" applyBorder="1" applyAlignment="1">
      <alignment horizontal="center" wrapText="1"/>
    </xf>
    <xf numFmtId="0" fontId="6" fillId="5" borderId="1" xfId="0" applyFont="1" applyFill="1" applyBorder="1" applyAlignment="1">
      <alignment horizontal="center" wrapText="1"/>
    </xf>
    <xf numFmtId="3" fontId="6" fillId="5" borderId="3" xfId="0" applyNumberFormat="1" applyFont="1" applyFill="1" applyBorder="1" applyAlignment="1">
      <alignment horizontal="center" wrapText="1"/>
    </xf>
    <xf numFmtId="0" fontId="6" fillId="3" borderId="11" xfId="0" applyNumberFormat="1" applyFont="1" applyFill="1" applyBorder="1" applyAlignment="1">
      <alignment horizontal="center"/>
    </xf>
    <xf numFmtId="3" fontId="6" fillId="3" borderId="4" xfId="0" applyNumberFormat="1" applyFont="1" applyFill="1" applyBorder="1" applyAlignment="1">
      <alignment horizontal="center"/>
    </xf>
    <xf numFmtId="0" fontId="40" fillId="0" borderId="1" xfId="0" applyFont="1" applyFill="1" applyBorder="1" applyAlignment="1">
      <alignment horizontal="center"/>
    </xf>
    <xf numFmtId="0" fontId="40" fillId="0" borderId="3" xfId="0" applyFont="1" applyFill="1" applyBorder="1" applyAlignment="1">
      <alignment horizontal="center"/>
    </xf>
    <xf numFmtId="0" fontId="41" fillId="0" borderId="1" xfId="0" applyFont="1" applyFill="1" applyBorder="1" applyAlignment="1">
      <alignment horizontal="center"/>
    </xf>
    <xf numFmtId="0" fontId="42" fillId="0" borderId="11" xfId="0" applyFont="1" applyFill="1" applyBorder="1" applyAlignment="1">
      <alignment horizontal="center"/>
    </xf>
    <xf numFmtId="0" fontId="42" fillId="0" borderId="4" xfId="0" applyFont="1" applyFill="1" applyBorder="1" applyAlignment="1">
      <alignment horizont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43" fillId="0" borderId="1" xfId="0" applyFont="1" applyFill="1" applyBorder="1" applyAlignment="1">
      <alignment horizontal="center" vertical="center"/>
    </xf>
    <xf numFmtId="0" fontId="6" fillId="3" borderId="1" xfId="0" applyFont="1" applyFill="1" applyBorder="1" applyAlignment="1">
      <alignment horizontal="center" vertical="center"/>
    </xf>
    <xf numFmtId="0" fontId="40" fillId="0" borderId="1" xfId="0" applyFont="1" applyFill="1" applyBorder="1" applyAlignment="1">
      <alignment horizontal="center" vertical="center"/>
    </xf>
    <xf numFmtId="0" fontId="44" fillId="0" borderId="1" xfId="0" applyFont="1" applyFill="1" applyBorder="1" applyAlignment="1">
      <alignment horizontal="center"/>
    </xf>
    <xf numFmtId="2" fontId="45" fillId="7" borderId="71" xfId="0" applyNumberFormat="1" applyFont="1" applyFill="1" applyBorder="1"/>
    <xf numFmtId="2" fontId="45" fillId="0" borderId="49" xfId="0" applyNumberFormat="1" applyFont="1" applyBorder="1"/>
    <xf numFmtId="0" fontId="46" fillId="8" borderId="74" xfId="0" applyFont="1" applyFill="1" applyBorder="1"/>
    <xf numFmtId="0" fontId="46" fillId="0" borderId="74" xfId="0" applyFont="1" applyBorder="1"/>
    <xf numFmtId="0" fontId="46" fillId="8" borderId="75" xfId="0" applyFont="1" applyFill="1" applyBorder="1"/>
    <xf numFmtId="0" fontId="46" fillId="0" borderId="75" xfId="0" applyFont="1" applyBorder="1"/>
    <xf numFmtId="0" fontId="45" fillId="0" borderId="58" xfId="0" applyFont="1" applyBorder="1"/>
    <xf numFmtId="0" fontId="45" fillId="0" borderId="8" xfId="0" applyFont="1" applyBorder="1"/>
    <xf numFmtId="0" fontId="45" fillId="0" borderId="37" xfId="0" applyFont="1" applyBorder="1"/>
    <xf numFmtId="0" fontId="47" fillId="3" borderId="49" xfId="0" applyFont="1" applyFill="1" applyBorder="1"/>
    <xf numFmtId="0" fontId="47" fillId="3" borderId="76" xfId="0" applyFont="1" applyFill="1" applyBorder="1"/>
    <xf numFmtId="0" fontId="17" fillId="0" borderId="18" xfId="0" applyFont="1" applyBorder="1"/>
    <xf numFmtId="0" fontId="48" fillId="7" borderId="46" xfId="0" applyFont="1" applyFill="1" applyBorder="1"/>
    <xf numFmtId="0" fontId="0" fillId="7" borderId="46" xfId="0" applyFill="1" applyBorder="1"/>
    <xf numFmtId="0" fontId="48" fillId="7" borderId="55" xfId="0" applyFont="1" applyFill="1" applyBorder="1"/>
    <xf numFmtId="0" fontId="48" fillId="0" borderId="0" xfId="0" applyFont="1"/>
    <xf numFmtId="0" fontId="48" fillId="0" borderId="77" xfId="0" applyFont="1" applyBorder="1"/>
    <xf numFmtId="0" fontId="0" fillId="0" borderId="5" xfId="0" applyFont="1" applyFill="1" applyBorder="1" applyAlignment="1">
      <alignment horizontal="left" vertical="top" wrapText="1"/>
    </xf>
    <xf numFmtId="0" fontId="0" fillId="0" borderId="26" xfId="0" applyFont="1" applyFill="1" applyBorder="1" applyAlignment="1">
      <alignment horizontal="left" vertical="top" wrapText="1"/>
    </xf>
    <xf numFmtId="0" fontId="0" fillId="0" borderId="25" xfId="0" applyFont="1" applyFill="1" applyBorder="1" applyAlignment="1">
      <alignment horizontal="left" vertical="top" wrapText="1"/>
    </xf>
    <xf numFmtId="0" fontId="26" fillId="0" borderId="5" xfId="0" applyFont="1" applyFill="1" applyBorder="1" applyAlignment="1">
      <alignment horizontal="left" vertical="top" wrapText="1"/>
    </xf>
    <xf numFmtId="0" fontId="26" fillId="0" borderId="26" xfId="0" applyFont="1" applyFill="1" applyBorder="1" applyAlignment="1">
      <alignment horizontal="left" vertical="top" wrapText="1"/>
    </xf>
    <xf numFmtId="0" fontId="0" fillId="0" borderId="30" xfId="0" applyFont="1" applyFill="1" applyBorder="1" applyAlignment="1">
      <alignment horizontal="left" vertical="top" wrapText="1"/>
    </xf>
    <xf numFmtId="0" fontId="0" fillId="0" borderId="32" xfId="0" applyFont="1" applyFill="1" applyBorder="1" applyAlignment="1">
      <alignment horizontal="left" vertical="top" wrapText="1"/>
    </xf>
    <xf numFmtId="0" fontId="28" fillId="2" borderId="34" xfId="0" applyFont="1" applyFill="1" applyBorder="1" applyAlignment="1">
      <alignment horizontal="center"/>
    </xf>
    <xf numFmtId="0" fontId="28" fillId="2" borderId="28" xfId="0" applyFont="1" applyFill="1" applyBorder="1" applyAlignment="1">
      <alignment horizontal="center"/>
    </xf>
    <xf numFmtId="0" fontId="28" fillId="2" borderId="29" xfId="0" applyFont="1" applyFill="1" applyBorder="1" applyAlignment="1">
      <alignment horizontal="center"/>
    </xf>
    <xf numFmtId="0" fontId="17" fillId="2" borderId="5" xfId="0" applyFont="1" applyFill="1" applyBorder="1" applyAlignment="1">
      <alignment horizontal="center" wrapText="1"/>
    </xf>
    <xf numFmtId="0" fontId="17" fillId="2" borderId="25" xfId="0" applyFont="1" applyFill="1" applyBorder="1" applyAlignment="1">
      <alignment horizontal="center" wrapText="1"/>
    </xf>
    <xf numFmtId="0" fontId="17" fillId="2" borderId="6" xfId="0" applyFont="1" applyFill="1" applyBorder="1" applyAlignment="1">
      <alignment horizontal="center" wrapText="1"/>
    </xf>
    <xf numFmtId="0" fontId="18" fillId="0" borderId="0" xfId="0" applyFont="1" applyAlignment="1">
      <alignment horizontal="center" vertical="center"/>
    </xf>
    <xf numFmtId="0" fontId="2" fillId="6" borderId="22" xfId="0" applyFont="1" applyFill="1" applyBorder="1" applyAlignment="1">
      <alignment horizontal="center" vertical="center"/>
    </xf>
    <xf numFmtId="0" fontId="8" fillId="6" borderId="23" xfId="0" applyFont="1" applyFill="1" applyBorder="1" applyAlignment="1">
      <alignment horizontal="center" vertical="center"/>
    </xf>
    <xf numFmtId="0" fontId="8" fillId="6" borderId="34" xfId="0" applyFont="1" applyFill="1" applyBorder="1" applyAlignment="1">
      <alignment horizontal="center" vertical="center"/>
    </xf>
    <xf numFmtId="0" fontId="8" fillId="6" borderId="24" xfId="0" applyFont="1" applyFill="1" applyBorder="1" applyAlignment="1">
      <alignment horizontal="center" vertical="center"/>
    </xf>
    <xf numFmtId="0" fontId="10" fillId="0" borderId="5" xfId="0" applyFont="1" applyBorder="1" applyAlignment="1">
      <alignment horizontal="center" wrapText="1"/>
    </xf>
    <xf numFmtId="0" fontId="15" fillId="0" borderId="26" xfId="0" applyFont="1" applyBorder="1"/>
    <xf numFmtId="0" fontId="10" fillId="0" borderId="5" xfId="0" applyFont="1" applyFill="1" applyBorder="1" applyAlignment="1">
      <alignment horizontal="center" wrapText="1"/>
    </xf>
    <xf numFmtId="0" fontId="10" fillId="0" borderId="26" xfId="0" applyFont="1" applyFill="1" applyBorder="1" applyAlignment="1">
      <alignment horizontal="center" wrapText="1"/>
    </xf>
    <xf numFmtId="0" fontId="7" fillId="2" borderId="34" xfId="0" applyFont="1" applyFill="1" applyBorder="1" applyAlignment="1">
      <alignment horizontal="center"/>
    </xf>
    <xf numFmtId="0" fontId="7" fillId="2" borderId="28" xfId="0" applyFont="1" applyFill="1" applyBorder="1" applyAlignment="1">
      <alignment horizontal="center"/>
    </xf>
    <xf numFmtId="0" fontId="7" fillId="2" borderId="29" xfId="0" applyFont="1" applyFill="1" applyBorder="1" applyAlignment="1">
      <alignment horizontal="center"/>
    </xf>
    <xf numFmtId="0" fontId="5" fillId="2" borderId="5" xfId="0" applyFont="1" applyFill="1" applyBorder="1" applyAlignment="1">
      <alignment horizontal="center" wrapText="1"/>
    </xf>
    <xf numFmtId="0" fontId="5" fillId="2" borderId="25" xfId="0" applyFont="1" applyFill="1" applyBorder="1" applyAlignment="1">
      <alignment horizontal="center" wrapText="1"/>
    </xf>
    <xf numFmtId="0" fontId="5" fillId="2" borderId="6" xfId="0" applyFont="1" applyFill="1" applyBorder="1" applyAlignment="1">
      <alignment horizontal="center" wrapText="1"/>
    </xf>
    <xf numFmtId="0" fontId="6" fillId="0" borderId="1" xfId="0" applyFont="1" applyBorder="1" applyAlignment="1">
      <alignment horizontal="center" wrapText="1"/>
    </xf>
    <xf numFmtId="0" fontId="6" fillId="0" borderId="5" xfId="0" applyFont="1" applyFill="1" applyBorder="1" applyAlignment="1">
      <alignment horizontal="center" wrapText="1"/>
    </xf>
    <xf numFmtId="0" fontId="6" fillId="0" borderId="26" xfId="0" applyFont="1" applyFill="1" applyBorder="1" applyAlignment="1">
      <alignment horizontal="center" wrapText="1"/>
    </xf>
    <xf numFmtId="0" fontId="21" fillId="0" borderId="0" xfId="0" applyFont="1" applyAlignment="1">
      <alignment horizontal="left" vertical="top"/>
    </xf>
    <xf numFmtId="0" fontId="22" fillId="6" borderId="22"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8" fillId="6" borderId="27"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5" fillId="0" borderId="0" xfId="0" applyFont="1" applyAlignment="1">
      <alignment horizontal="left" wrapText="1"/>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22" fillId="6" borderId="27"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5" fillId="0" borderId="0" xfId="0" applyFont="1" applyAlignment="1">
      <alignment horizontal="left"/>
    </xf>
    <xf numFmtId="0" fontId="7" fillId="2" borderId="5" xfId="0" applyFont="1" applyFill="1" applyBorder="1" applyAlignment="1">
      <alignment horizontal="center"/>
    </xf>
    <xf numFmtId="0" fontId="7" fillId="2" borderId="25" xfId="0" applyFont="1" applyFill="1" applyBorder="1" applyAlignment="1">
      <alignment horizontal="center"/>
    </xf>
    <xf numFmtId="0" fontId="7" fillId="2" borderId="6" xfId="0" applyFont="1" applyFill="1" applyBorder="1" applyAlignment="1">
      <alignment horizontal="center"/>
    </xf>
    <xf numFmtId="0" fontId="8" fillId="6" borderId="61" xfId="0" applyFont="1" applyFill="1" applyBorder="1" applyAlignment="1">
      <alignment horizontal="center" vertical="center"/>
    </xf>
    <xf numFmtId="0" fontId="8" fillId="6" borderId="62" xfId="0" applyFont="1" applyFill="1" applyBorder="1" applyAlignment="1">
      <alignment horizontal="center" vertical="center"/>
    </xf>
    <xf numFmtId="0" fontId="8" fillId="6" borderId="63" xfId="0" applyFont="1" applyFill="1" applyBorder="1" applyAlignment="1">
      <alignment horizontal="center" vertical="center"/>
    </xf>
    <xf numFmtId="0" fontId="17" fillId="0" borderId="0" xfId="0" applyFont="1" applyAlignment="1">
      <alignment horizontal="left" wrapText="1"/>
    </xf>
    <xf numFmtId="0" fontId="6" fillId="0" borderId="23" xfId="0" applyFont="1" applyBorder="1" applyAlignment="1">
      <alignment horizontal="center" wrapText="1"/>
    </xf>
    <xf numFmtId="0" fontId="6" fillId="3" borderId="43" xfId="0" applyFont="1" applyFill="1" applyBorder="1" applyAlignment="1">
      <alignment horizontal="center" wrapText="1"/>
    </xf>
    <xf numFmtId="0" fontId="6" fillId="3" borderId="39" xfId="0" applyFont="1" applyFill="1" applyBorder="1" applyAlignment="1">
      <alignment horizontal="center" wrapText="1"/>
    </xf>
    <xf numFmtId="0" fontId="17" fillId="0" borderId="0" xfId="0" applyFont="1" applyAlignment="1">
      <alignment horizontal="left"/>
    </xf>
    <xf numFmtId="0" fontId="2" fillId="6" borderId="54"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55" xfId="0" applyFont="1" applyFill="1" applyBorder="1" applyAlignment="1">
      <alignment horizontal="center" vertical="center" wrapText="1"/>
    </xf>
    <xf numFmtId="0" fontId="5" fillId="0" borderId="0" xfId="0" applyFont="1" applyAlignment="1">
      <alignment horizontal="left" vertical="top" wrapText="1"/>
    </xf>
    <xf numFmtId="0" fontId="7" fillId="2" borderId="30" xfId="0" applyFont="1" applyFill="1" applyBorder="1" applyAlignment="1">
      <alignment horizontal="center"/>
    </xf>
    <xf numFmtId="0" fontId="7" fillId="2" borderId="31" xfId="0" applyFont="1" applyFill="1" applyBorder="1" applyAlignment="1">
      <alignment horizontal="center"/>
    </xf>
    <xf numFmtId="0" fontId="7" fillId="2" borderId="17" xfId="0" applyFont="1" applyFill="1" applyBorder="1" applyAlignment="1">
      <alignment horizontal="center"/>
    </xf>
    <xf numFmtId="0" fontId="5" fillId="0" borderId="0" xfId="0" applyFont="1" applyFill="1" applyAlignment="1">
      <alignment horizontal="left" vertical="top" wrapText="1"/>
    </xf>
    <xf numFmtId="0" fontId="6" fillId="0" borderId="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left" wrapText="1"/>
    </xf>
    <xf numFmtId="0" fontId="6" fillId="0" borderId="19" xfId="0" applyFont="1" applyBorder="1" applyAlignment="1">
      <alignment horizontal="left" wrapText="1"/>
    </xf>
    <xf numFmtId="0" fontId="6" fillId="0" borderId="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1" xfId="0" applyFont="1" applyBorder="1" applyAlignment="1">
      <alignment horizontal="left" wrapText="1"/>
    </xf>
    <xf numFmtId="0" fontId="6" fillId="0" borderId="37" xfId="0" applyFont="1" applyBorder="1" applyAlignment="1">
      <alignment horizontal="left" wrapText="1"/>
    </xf>
    <xf numFmtId="0" fontId="6" fillId="0" borderId="69" xfId="0" applyFont="1" applyBorder="1" applyAlignment="1">
      <alignment horizontal="left" wrapText="1"/>
    </xf>
    <xf numFmtId="0" fontId="6" fillId="0" borderId="70" xfId="0" applyFont="1" applyBorder="1" applyAlignment="1">
      <alignment horizontal="left" wrapText="1"/>
    </xf>
    <xf numFmtId="0" fontId="10" fillId="0" borderId="0" xfId="0" applyFont="1" applyFill="1" applyAlignment="1">
      <alignment horizontal="left" vertical="top" wrapText="1"/>
    </xf>
    <xf numFmtId="0" fontId="22" fillId="6" borderId="57" xfId="0" applyFont="1" applyFill="1" applyBorder="1" applyAlignment="1">
      <alignment horizontal="center" vertical="center"/>
    </xf>
    <xf numFmtId="0" fontId="8" fillId="6" borderId="44" xfId="0" applyFont="1" applyFill="1" applyBorder="1" applyAlignment="1">
      <alignment horizontal="center" vertical="center"/>
    </xf>
    <xf numFmtId="0" fontId="8" fillId="6" borderId="72" xfId="0" applyFont="1" applyFill="1" applyBorder="1" applyAlignment="1">
      <alignment horizontal="center" vertical="center"/>
    </xf>
    <xf numFmtId="0" fontId="8" fillId="6" borderId="45" xfId="0" applyFont="1" applyFill="1" applyBorder="1" applyAlignment="1">
      <alignment horizontal="center" vertical="center"/>
    </xf>
    <xf numFmtId="0" fontId="6" fillId="0" borderId="38" xfId="0" applyFont="1" applyFill="1" applyBorder="1" applyAlignment="1">
      <alignment horizontal="center" wrapText="1"/>
    </xf>
    <xf numFmtId="0" fontId="6" fillId="0" borderId="18" xfId="0" applyFont="1" applyFill="1" applyBorder="1" applyAlignment="1">
      <alignment horizontal="center" wrapText="1"/>
    </xf>
    <xf numFmtId="0" fontId="6" fillId="3" borderId="20" xfId="0" applyFont="1" applyFill="1" applyBorder="1" applyAlignment="1">
      <alignment horizontal="center" wrapText="1"/>
    </xf>
    <xf numFmtId="0" fontId="17" fillId="0" borderId="0" xfId="0" applyFont="1" applyFill="1" applyAlignment="1">
      <alignment horizontal="left" vertical="top" wrapText="1"/>
    </xf>
    <xf numFmtId="0" fontId="6" fillId="0" borderId="35" xfId="0" applyFont="1" applyBorder="1" applyAlignment="1">
      <alignment horizontal="left" wrapText="1"/>
    </xf>
    <xf numFmtId="0" fontId="17" fillId="0" borderId="0" xfId="0" applyFont="1" applyAlignment="1">
      <alignment horizontal="left" vertical="top"/>
    </xf>
    <xf numFmtId="0" fontId="10" fillId="0" borderId="30" xfId="0" applyFont="1" applyBorder="1" applyAlignment="1">
      <alignment horizontal="center" wrapText="1"/>
    </xf>
    <xf numFmtId="0" fontId="10" fillId="0" borderId="31" xfId="0" applyFont="1" applyBorder="1" applyAlignment="1">
      <alignment horizontal="center" wrapText="1"/>
    </xf>
    <xf numFmtId="0" fontId="10" fillId="0" borderId="32" xfId="0" applyFont="1" applyBorder="1" applyAlignment="1">
      <alignment horizontal="center" wrapText="1"/>
    </xf>
    <xf numFmtId="0" fontId="10" fillId="0" borderId="34" xfId="0" applyFont="1" applyBorder="1" applyAlignment="1">
      <alignment horizontal="center" wrapText="1"/>
    </xf>
    <xf numFmtId="0" fontId="10" fillId="0" borderId="28" xfId="0" applyFont="1" applyBorder="1" applyAlignment="1">
      <alignment horizontal="center" wrapText="1"/>
    </xf>
    <xf numFmtId="0" fontId="10" fillId="0" borderId="73" xfId="0" applyFont="1" applyBorder="1" applyAlignment="1">
      <alignment horizontal="center" wrapText="1"/>
    </xf>
    <xf numFmtId="0" fontId="10" fillId="0" borderId="1" xfId="0" applyFont="1" applyBorder="1" applyAlignment="1">
      <alignment horizontal="center" wrapText="1"/>
    </xf>
    <xf numFmtId="0" fontId="10" fillId="0" borderId="26" xfId="0" applyFont="1" applyBorder="1" applyAlignment="1">
      <alignment horizontal="center" wrapText="1"/>
    </xf>
    <xf numFmtId="0" fontId="6" fillId="0" borderId="40" xfId="0" applyFont="1" applyBorder="1" applyAlignment="1">
      <alignment horizontal="left" wrapText="1"/>
    </xf>
    <xf numFmtId="0" fontId="5" fillId="0" borderId="0" xfId="0" applyFont="1" applyAlignment="1">
      <alignment horizontal="left" vertical="top"/>
    </xf>
    <xf numFmtId="0" fontId="22" fillId="6" borderId="40" xfId="0" applyFont="1" applyFill="1" applyBorder="1" applyAlignment="1">
      <alignment horizontal="center" vertical="center"/>
    </xf>
    <xf numFmtId="0" fontId="22" fillId="6" borderId="41" xfId="0" applyFont="1" applyFill="1" applyBorder="1" applyAlignment="1">
      <alignment horizontal="center" vertical="center"/>
    </xf>
    <xf numFmtId="0" fontId="22" fillId="6" borderId="43" xfId="0" applyFont="1" applyFill="1" applyBorder="1" applyAlignment="1">
      <alignment horizontal="center" vertical="center"/>
    </xf>
    <xf numFmtId="0" fontId="6" fillId="0" borderId="42" xfId="0" applyFont="1" applyBorder="1" applyAlignment="1">
      <alignment horizontal="center" wrapText="1"/>
    </xf>
    <xf numFmtId="0" fontId="6" fillId="0" borderId="71" xfId="0" applyFont="1" applyBorder="1" applyAlignment="1">
      <alignment horizontal="center" wrapText="1"/>
    </xf>
    <xf numFmtId="0" fontId="6" fillId="0" borderId="30" xfId="0" applyFont="1" applyBorder="1" applyAlignment="1">
      <alignment horizontal="center" wrapText="1"/>
    </xf>
    <xf numFmtId="0" fontId="6" fillId="0" borderId="32" xfId="0" applyFont="1" applyBorder="1" applyAlignment="1">
      <alignment horizontal="center" wrapText="1"/>
    </xf>
    <xf numFmtId="0" fontId="6" fillId="3" borderId="23"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3" borderId="24"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6" fillId="4" borderId="1" xfId="0" applyFont="1" applyFill="1" applyBorder="1" applyAlignment="1">
      <alignment horizontal="center" wrapText="1"/>
    </xf>
    <xf numFmtId="0" fontId="22" fillId="6" borderId="28" xfId="0" applyFont="1" applyFill="1" applyBorder="1" applyAlignment="1">
      <alignment horizontal="center" vertical="center" wrapText="1"/>
    </xf>
    <xf numFmtId="0" fontId="22" fillId="6" borderId="29" xfId="0" applyFont="1" applyFill="1" applyBorder="1" applyAlignment="1">
      <alignment horizontal="center" vertical="center" wrapText="1"/>
    </xf>
    <xf numFmtId="0" fontId="6" fillId="0" borderId="5" xfId="0" applyFont="1" applyBorder="1" applyAlignment="1">
      <alignment horizontal="center" wrapText="1"/>
    </xf>
    <xf numFmtId="0" fontId="6" fillId="0" borderId="25" xfId="0" applyFont="1" applyBorder="1" applyAlignment="1">
      <alignment horizontal="center" wrapText="1"/>
    </xf>
    <xf numFmtId="0" fontId="6" fillId="0" borderId="26" xfId="0" applyFont="1" applyBorder="1" applyAlignment="1">
      <alignment horizontal="center" wrapText="1"/>
    </xf>
    <xf numFmtId="0" fontId="6" fillId="0" borderId="1" xfId="0" applyFont="1" applyFill="1" applyBorder="1" applyAlignment="1">
      <alignment horizontal="center" wrapText="1"/>
    </xf>
    <xf numFmtId="0" fontId="6" fillId="2" borderId="1" xfId="0" applyFont="1" applyFill="1" applyBorder="1" applyAlignment="1">
      <alignment horizontal="center" wrapText="1"/>
    </xf>
    <xf numFmtId="0" fontId="6" fillId="0" borderId="9" xfId="0" applyFont="1" applyFill="1" applyBorder="1" applyAlignment="1">
      <alignment horizontal="center" wrapText="1"/>
    </xf>
    <xf numFmtId="0" fontId="6" fillId="0" borderId="16" xfId="0" applyFont="1" applyFill="1" applyBorder="1" applyAlignment="1">
      <alignment horizontal="center" wrapText="1"/>
    </xf>
    <xf numFmtId="0" fontId="10" fillId="0" borderId="0" xfId="0" applyFont="1" applyAlignment="1">
      <alignment horizontal="left" wrapText="1"/>
    </xf>
    <xf numFmtId="0" fontId="10" fillId="0" borderId="39" xfId="0" applyFont="1" applyFill="1" applyBorder="1" applyAlignment="1">
      <alignment horizontal="center" wrapText="1"/>
    </xf>
    <xf numFmtId="0" fontId="10" fillId="0" borderId="20" xfId="0" applyFont="1" applyFill="1" applyBorder="1" applyAlignment="1">
      <alignment horizontal="center" wrapText="1"/>
    </xf>
    <xf numFmtId="0" fontId="17" fillId="0" borderId="0" xfId="0" applyFont="1" applyFill="1" applyAlignment="1">
      <alignment horizontal="left" wrapText="1"/>
    </xf>
    <xf numFmtId="0" fontId="10" fillId="0" borderId="35" xfId="0" applyFont="1" applyBorder="1" applyAlignment="1">
      <alignment horizontal="left" wrapText="1"/>
    </xf>
    <xf numFmtId="0" fontId="10" fillId="0" borderId="19" xfId="0" applyFont="1" applyBorder="1" applyAlignment="1">
      <alignment horizontal="left" wrapText="1"/>
    </xf>
    <xf numFmtId="0" fontId="10" fillId="0" borderId="38" xfId="0" applyFont="1" applyBorder="1" applyAlignment="1">
      <alignment horizontal="center" wrapText="1"/>
    </xf>
    <xf numFmtId="0" fontId="10" fillId="0" borderId="18" xfId="0" applyFont="1" applyBorder="1" applyAlignment="1">
      <alignment horizontal="center" wrapText="1"/>
    </xf>
    <xf numFmtId="0" fontId="10" fillId="0" borderId="38" xfId="0" applyFont="1" applyFill="1" applyBorder="1" applyAlignment="1">
      <alignment horizontal="center" wrapText="1"/>
    </xf>
    <xf numFmtId="0" fontId="10" fillId="0" borderId="18" xfId="0" applyFont="1" applyFill="1" applyBorder="1" applyAlignment="1">
      <alignment horizontal="center" wrapText="1"/>
    </xf>
    <xf numFmtId="0" fontId="17" fillId="0" borderId="0" xfId="0" applyFont="1" applyFill="1" applyAlignment="1">
      <alignment horizontal="left"/>
    </xf>
    <xf numFmtId="0" fontId="6" fillId="0" borderId="3" xfId="0" applyFont="1" applyBorder="1" applyAlignment="1">
      <alignment horizontal="center" wrapText="1"/>
    </xf>
    <xf numFmtId="0" fontId="10" fillId="0" borderId="25" xfId="0" applyFont="1" applyBorder="1" applyAlignment="1">
      <alignment horizontal="center" wrapText="1"/>
    </xf>
    <xf numFmtId="0" fontId="22"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Border="1" applyAlignment="1">
      <alignment horizontal="center" wrapText="1"/>
    </xf>
    <xf numFmtId="0" fontId="6" fillId="0" borderId="14" xfId="0" applyFont="1" applyBorder="1" applyAlignment="1">
      <alignment horizontal="center" wrapText="1"/>
    </xf>
    <xf numFmtId="0" fontId="6" fillId="0" borderId="9"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6" xfId="0" applyFont="1" applyBorder="1" applyAlignment="1">
      <alignment horizontal="center" vertical="center" wrapText="1"/>
    </xf>
    <xf numFmtId="0" fontId="17" fillId="0" borderId="0" xfId="0" applyFont="1" applyFill="1" applyAlignment="1">
      <alignment horizontal="left" vertical="center" wrapText="1"/>
    </xf>
    <xf numFmtId="0" fontId="2" fillId="6" borderId="22" xfId="0" applyFont="1" applyFill="1" applyBorder="1" applyAlignment="1">
      <alignment horizontal="center" vertical="center" wrapText="1"/>
    </xf>
    <xf numFmtId="0" fontId="22" fillId="6" borderId="54" xfId="0" applyFont="1" applyFill="1" applyBorder="1" applyAlignment="1">
      <alignment horizontal="center" vertical="center" wrapText="1"/>
    </xf>
    <xf numFmtId="0" fontId="22" fillId="6" borderId="46" xfId="0" applyFont="1" applyFill="1" applyBorder="1" applyAlignment="1">
      <alignment horizontal="center" vertical="center" wrapText="1"/>
    </xf>
    <xf numFmtId="0" fontId="22" fillId="6" borderId="55" xfId="0" applyFont="1" applyFill="1" applyBorder="1" applyAlignment="1">
      <alignment horizontal="center" vertical="center" wrapText="1"/>
    </xf>
    <xf numFmtId="0" fontId="10" fillId="0" borderId="7" xfId="0" applyFont="1" applyFill="1" applyBorder="1" applyAlignment="1">
      <alignment horizontal="center" wrapText="1"/>
    </xf>
    <xf numFmtId="0" fontId="10" fillId="0" borderId="14" xfId="0" applyFont="1" applyFill="1" applyBorder="1" applyAlignment="1">
      <alignment horizontal="center" wrapText="1"/>
    </xf>
    <xf numFmtId="0" fontId="10" fillId="0" borderId="9" xfId="0" applyFont="1" applyFill="1" applyBorder="1" applyAlignment="1">
      <alignment horizontal="center" wrapText="1"/>
    </xf>
    <xf numFmtId="0" fontId="10" fillId="0" borderId="16" xfId="0" applyFont="1" applyFill="1" applyBorder="1" applyAlignment="1">
      <alignment horizontal="center" wrapText="1"/>
    </xf>
    <xf numFmtId="0" fontId="28" fillId="0" borderId="60" xfId="0" applyFont="1" applyFill="1" applyBorder="1" applyAlignment="1">
      <alignment horizontal="center" wrapText="1"/>
    </xf>
    <xf numFmtId="0" fontId="28" fillId="0" borderId="53" xfId="0" applyFont="1" applyFill="1" applyBorder="1" applyAlignment="1">
      <alignment horizontal="center" wrapText="1"/>
    </xf>
    <xf numFmtId="0" fontId="10" fillId="0" borderId="51" xfId="0" applyFont="1" applyFill="1" applyBorder="1" applyAlignment="1">
      <alignment horizontal="center" wrapText="1"/>
    </xf>
    <xf numFmtId="0" fontId="10" fillId="0" borderId="58" xfId="0" applyFont="1" applyFill="1" applyBorder="1" applyAlignment="1">
      <alignment horizontal="center" wrapText="1"/>
    </xf>
    <xf numFmtId="0" fontId="10" fillId="0" borderId="37" xfId="0" applyFont="1" applyFill="1" applyBorder="1" applyAlignment="1">
      <alignment horizontal="center" wrapText="1"/>
    </xf>
    <xf numFmtId="0" fontId="10" fillId="0" borderId="36" xfId="0" applyFont="1" applyFill="1" applyBorder="1" applyAlignment="1">
      <alignment horizontal="center" wrapText="1"/>
    </xf>
    <xf numFmtId="0" fontId="10" fillId="0" borderId="64" xfId="0" applyFont="1" applyFill="1" applyBorder="1" applyAlignment="1">
      <alignment horizontal="center" wrapText="1"/>
    </xf>
    <xf numFmtId="0" fontId="7" fillId="2" borderId="15" xfId="0" applyFont="1" applyFill="1" applyBorder="1" applyAlignment="1">
      <alignment horizontal="center"/>
    </xf>
    <xf numFmtId="0" fontId="0" fillId="0" borderId="0" xfId="0" applyAlignment="1">
      <alignment horizontal="left"/>
    </xf>
    <xf numFmtId="0" fontId="0" fillId="0" borderId="0" xfId="0" applyAlignment="1">
      <alignment horizontal="left"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3" fillId="6" borderId="27"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6" fillId="0" borderId="2" xfId="0" applyFont="1" applyBorder="1" applyAlignment="1">
      <alignment horizontal="left" wrapText="1"/>
    </xf>
    <xf numFmtId="0" fontId="6" fillId="0" borderId="10" xfId="0" applyFont="1" applyBorder="1" applyAlignment="1">
      <alignment horizontal="left" wrapText="1"/>
    </xf>
    <xf numFmtId="0" fontId="10" fillId="0" borderId="7" xfId="0" applyFont="1" applyBorder="1" applyAlignment="1">
      <alignment horizontal="left" wrapText="1"/>
    </xf>
    <xf numFmtId="0" fontId="10" fillId="0" borderId="14" xfId="0" applyFont="1" applyBorder="1" applyAlignment="1">
      <alignment horizontal="left" wrapText="1"/>
    </xf>
    <xf numFmtId="0" fontId="10" fillId="0" borderId="6" xfId="0" applyFont="1" applyBorder="1" applyAlignment="1">
      <alignment horizontal="center"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6" borderId="57" xfId="0" applyFont="1" applyFill="1" applyBorder="1" applyAlignment="1">
      <alignment horizontal="center" vertical="center" wrapText="1"/>
    </xf>
    <xf numFmtId="0" fontId="2" fillId="6" borderId="44" xfId="0" applyFont="1" applyFill="1" applyBorder="1" applyAlignment="1">
      <alignment horizontal="center" vertical="center" wrapText="1"/>
    </xf>
    <xf numFmtId="0" fontId="2" fillId="6" borderId="72" xfId="0" applyFont="1" applyFill="1" applyBorder="1" applyAlignment="1">
      <alignment horizontal="center" vertical="center" wrapText="1"/>
    </xf>
    <xf numFmtId="0" fontId="2" fillId="6" borderId="45" xfId="0" applyFont="1" applyFill="1" applyBorder="1" applyAlignment="1">
      <alignment horizontal="center" vertical="center" wrapText="1"/>
    </xf>
    <xf numFmtId="0" fontId="6" fillId="0" borderId="14" xfId="0" applyFont="1" applyBorder="1" applyAlignment="1">
      <alignment horizontal="left" wrapText="1"/>
    </xf>
    <xf numFmtId="0" fontId="6" fillId="0" borderId="38"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6" xfId="0" applyFont="1" applyBorder="1" applyAlignment="1">
      <alignment horizontal="center" vertical="center" wrapText="1"/>
    </xf>
    <xf numFmtId="0" fontId="22"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0" fontId="6" fillId="3" borderId="1" xfId="0" applyFont="1" applyFill="1" applyBorder="1" applyAlignment="1">
      <alignment horizontal="center"/>
    </xf>
    <xf numFmtId="5" fontId="6" fillId="3" borderId="1" xfId="5" applyNumberFormat="1" applyFont="1" applyFill="1" applyBorder="1" applyAlignment="1">
      <alignment horizontal="center"/>
    </xf>
    <xf numFmtId="0" fontId="29" fillId="0" borderId="0" xfId="0" applyFont="1" applyFill="1" applyAlignment="1">
      <alignment horizontal="left" vertical="center" wrapText="1"/>
    </xf>
    <xf numFmtId="0" fontId="17" fillId="0" borderId="0" xfId="0" applyFont="1" applyFill="1" applyAlignment="1">
      <alignment horizontal="left" vertical="top"/>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6" fillId="0" borderId="5" xfId="1" applyFont="1" applyBorder="1" applyAlignment="1">
      <alignment horizontal="center" wrapText="1"/>
    </xf>
    <xf numFmtId="0" fontId="6" fillId="0" borderId="25" xfId="1" applyFont="1" applyBorder="1" applyAlignment="1">
      <alignment horizontal="center" wrapText="1"/>
    </xf>
    <xf numFmtId="0" fontId="6" fillId="0" borderId="6" xfId="1" applyFont="1" applyBorder="1" applyAlignment="1">
      <alignment horizontal="center" wrapText="1"/>
    </xf>
    <xf numFmtId="0" fontId="29" fillId="0" borderId="0" xfId="0" applyFont="1" applyAlignment="1">
      <alignment horizontal="left" vertical="center" wrapText="1"/>
    </xf>
    <xf numFmtId="0" fontId="7" fillId="0" borderId="1" xfId="0" applyFont="1" applyBorder="1" applyAlignment="1">
      <alignment horizontal="right" wrapText="1"/>
    </xf>
    <xf numFmtId="0" fontId="7" fillId="0" borderId="3" xfId="0" applyFont="1" applyBorder="1" applyAlignment="1">
      <alignment horizontal="right" wrapText="1"/>
    </xf>
  </cellXfs>
  <cellStyles count="6">
    <cellStyle name="Čárka 2" xfId="3" xr:uid="{00000000-0005-0000-0000-000000000000}"/>
    <cellStyle name="Měna" xfId="5" builtinId="4"/>
    <cellStyle name="Normální" xfId="0" builtinId="0"/>
    <cellStyle name="Normální 2" xfId="1" xr:uid="{00000000-0005-0000-0000-000003000000}"/>
    <cellStyle name="normální 2 2" xfId="4" xr:uid="{00000000-0005-0000-0000-000004000000}"/>
    <cellStyle name="normální 2 5"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47"/>
  <sheetViews>
    <sheetView zoomScaleNormal="100" workbookViewId="0">
      <selection sqref="A1:B1"/>
    </sheetView>
  </sheetViews>
  <sheetFormatPr defaultColWidth="9.140625" defaultRowHeight="15" x14ac:dyDescent="0.25"/>
  <cols>
    <col min="1" max="1" width="35.140625" style="82" customWidth="1"/>
    <col min="2" max="2" width="153.42578125" style="81" customWidth="1"/>
    <col min="3" max="16384" width="9.140625" style="56"/>
  </cols>
  <sheetData>
    <row r="1" spans="1:2" ht="45" customHeight="1" x14ac:dyDescent="0.25">
      <c r="A1" s="351" t="s">
        <v>457</v>
      </c>
      <c r="B1" s="352"/>
    </row>
    <row r="2" spans="1:2" ht="15" customHeight="1" x14ac:dyDescent="0.25">
      <c r="A2" s="229"/>
      <c r="B2" s="229"/>
    </row>
    <row r="3" spans="1:2" ht="20.100000000000001" customHeight="1" x14ac:dyDescent="0.25">
      <c r="A3" s="230" t="s">
        <v>115</v>
      </c>
      <c r="B3" s="228"/>
    </row>
    <row r="4" spans="1:2" ht="30" customHeight="1" x14ac:dyDescent="0.25">
      <c r="A4" s="353" t="s">
        <v>135</v>
      </c>
      <c r="B4" s="354"/>
    </row>
    <row r="5" spans="1:2" ht="30" customHeight="1" x14ac:dyDescent="0.25">
      <c r="A5" s="348" t="s">
        <v>116</v>
      </c>
      <c r="B5" s="349"/>
    </row>
    <row r="6" spans="1:2" ht="15" customHeight="1" x14ac:dyDescent="0.25">
      <c r="A6" s="348" t="s">
        <v>117</v>
      </c>
      <c r="B6" s="349"/>
    </row>
    <row r="7" spans="1:2" ht="30.75" customHeight="1" x14ac:dyDescent="0.25">
      <c r="A7" s="348" t="s">
        <v>458</v>
      </c>
      <c r="B7" s="349"/>
    </row>
    <row r="8" spans="1:2" ht="15" customHeight="1" x14ac:dyDescent="0.25">
      <c r="A8" s="348" t="s">
        <v>482</v>
      </c>
      <c r="B8" s="349"/>
    </row>
    <row r="9" spans="1:2" ht="15" customHeight="1" x14ac:dyDescent="0.25">
      <c r="A9" s="348" t="s">
        <v>460</v>
      </c>
      <c r="B9" s="349"/>
    </row>
    <row r="10" spans="1:2" ht="15" customHeight="1" x14ac:dyDescent="0.25">
      <c r="A10" s="350"/>
      <c r="B10" s="350"/>
    </row>
    <row r="11" spans="1:2" ht="18.75" x14ac:dyDescent="0.25">
      <c r="A11" s="170" t="s">
        <v>74</v>
      </c>
      <c r="B11" s="170" t="s">
        <v>75</v>
      </c>
    </row>
    <row r="12" spans="1:2" ht="49.5" customHeight="1" x14ac:dyDescent="0.25">
      <c r="A12" s="71" t="s">
        <v>413</v>
      </c>
      <c r="B12" s="79" t="s">
        <v>550</v>
      </c>
    </row>
    <row r="13" spans="1:2" ht="45" x14ac:dyDescent="0.25">
      <c r="A13" s="69" t="s">
        <v>414</v>
      </c>
      <c r="B13" s="70" t="s">
        <v>551</v>
      </c>
    </row>
    <row r="14" spans="1:2" ht="92.25" customHeight="1" x14ac:dyDescent="0.25">
      <c r="A14" s="71" t="s">
        <v>415</v>
      </c>
      <c r="B14" s="79" t="s">
        <v>479</v>
      </c>
    </row>
    <row r="15" spans="1:2" ht="105" x14ac:dyDescent="0.25">
      <c r="A15" s="69" t="s">
        <v>416</v>
      </c>
      <c r="B15" s="80" t="s">
        <v>552</v>
      </c>
    </row>
    <row r="16" spans="1:2" ht="60" x14ac:dyDescent="0.25">
      <c r="A16" s="71" t="s">
        <v>417</v>
      </c>
      <c r="B16" s="79" t="s">
        <v>553</v>
      </c>
    </row>
    <row r="17" spans="1:2" ht="45" x14ac:dyDescent="0.25">
      <c r="A17" s="69" t="s">
        <v>418</v>
      </c>
      <c r="B17" s="80" t="s">
        <v>589</v>
      </c>
    </row>
    <row r="18" spans="1:2" ht="45" x14ac:dyDescent="0.25">
      <c r="A18" s="71" t="s">
        <v>592</v>
      </c>
      <c r="B18" s="79" t="s">
        <v>554</v>
      </c>
    </row>
    <row r="19" spans="1:2" ht="45" x14ac:dyDescent="0.25">
      <c r="A19" s="69" t="s">
        <v>419</v>
      </c>
      <c r="B19" s="80" t="s">
        <v>555</v>
      </c>
    </row>
    <row r="20" spans="1:2" ht="63.75" customHeight="1" x14ac:dyDescent="0.25">
      <c r="A20" s="71" t="s">
        <v>420</v>
      </c>
      <c r="B20" s="79" t="s">
        <v>556</v>
      </c>
    </row>
    <row r="21" spans="1:2" ht="78" customHeight="1" x14ac:dyDescent="0.25">
      <c r="A21" s="69" t="s">
        <v>421</v>
      </c>
      <c r="B21" s="80" t="s">
        <v>603</v>
      </c>
    </row>
    <row r="22" spans="1:2" ht="60" x14ac:dyDescent="0.25">
      <c r="A22" s="71" t="s">
        <v>395</v>
      </c>
      <c r="B22" s="79" t="s">
        <v>480</v>
      </c>
    </row>
    <row r="23" spans="1:2" ht="75" x14ac:dyDescent="0.25">
      <c r="A23" s="69" t="s">
        <v>422</v>
      </c>
      <c r="B23" s="80" t="s">
        <v>557</v>
      </c>
    </row>
    <row r="24" spans="1:2" ht="165" x14ac:dyDescent="0.25">
      <c r="A24" s="71" t="s">
        <v>423</v>
      </c>
      <c r="B24" s="79" t="s">
        <v>594</v>
      </c>
    </row>
    <row r="25" spans="1:2" s="235" customFormat="1" ht="61.5" customHeight="1" x14ac:dyDescent="0.25">
      <c r="A25" s="69" t="s">
        <v>478</v>
      </c>
      <c r="B25" s="80" t="s">
        <v>595</v>
      </c>
    </row>
    <row r="26" spans="1:2" s="235" customFormat="1" ht="60" x14ac:dyDescent="0.25">
      <c r="A26" s="71" t="s">
        <v>564</v>
      </c>
      <c r="B26" s="79" t="s">
        <v>558</v>
      </c>
    </row>
    <row r="27" spans="1:2" ht="75" x14ac:dyDescent="0.25">
      <c r="A27" s="69" t="s">
        <v>459</v>
      </c>
      <c r="B27" s="80" t="s">
        <v>509</v>
      </c>
    </row>
    <row r="28" spans="1:2" ht="90" x14ac:dyDescent="0.25">
      <c r="A28" s="208" t="s">
        <v>449</v>
      </c>
      <c r="B28" s="79" t="s">
        <v>585</v>
      </c>
    </row>
    <row r="29" spans="1:2" s="235" customFormat="1" ht="47.25" customHeight="1" x14ac:dyDescent="0.25">
      <c r="A29" s="69" t="s">
        <v>492</v>
      </c>
      <c r="B29" s="80" t="s">
        <v>596</v>
      </c>
    </row>
    <row r="30" spans="1:2" ht="105" x14ac:dyDescent="0.25">
      <c r="A30" s="71" t="s">
        <v>450</v>
      </c>
      <c r="B30" s="79" t="s">
        <v>481</v>
      </c>
    </row>
    <row r="31" spans="1:2" ht="90" x14ac:dyDescent="0.25">
      <c r="A31" s="69" t="s">
        <v>426</v>
      </c>
      <c r="B31" s="80" t="s">
        <v>506</v>
      </c>
    </row>
    <row r="32" spans="1:2" s="235" customFormat="1" ht="91.5" customHeight="1" x14ac:dyDescent="0.25">
      <c r="A32" s="71" t="s">
        <v>427</v>
      </c>
      <c r="B32" s="79" t="s">
        <v>586</v>
      </c>
    </row>
    <row r="33" spans="1:2" s="235" customFormat="1" ht="45" x14ac:dyDescent="0.25">
      <c r="A33" s="69" t="s">
        <v>507</v>
      </c>
      <c r="B33" s="80" t="s">
        <v>571</v>
      </c>
    </row>
    <row r="34" spans="1:2" s="235" customFormat="1" ht="60" x14ac:dyDescent="0.25">
      <c r="A34" s="71" t="s">
        <v>428</v>
      </c>
      <c r="B34" s="79" t="s">
        <v>587</v>
      </c>
    </row>
    <row r="35" spans="1:2" s="235" customFormat="1" ht="60" x14ac:dyDescent="0.25">
      <c r="A35" s="69" t="s">
        <v>429</v>
      </c>
      <c r="B35" s="80" t="s">
        <v>145</v>
      </c>
    </row>
    <row r="36" spans="1:2" s="235" customFormat="1" ht="60" x14ac:dyDescent="0.25">
      <c r="A36" s="71" t="s">
        <v>477</v>
      </c>
      <c r="B36" s="79" t="s">
        <v>435</v>
      </c>
    </row>
    <row r="37" spans="1:2" s="235" customFormat="1" ht="90" x14ac:dyDescent="0.25">
      <c r="A37" s="69" t="s">
        <v>430</v>
      </c>
      <c r="B37" s="80" t="s">
        <v>597</v>
      </c>
    </row>
    <row r="38" spans="1:2" s="235" customFormat="1" ht="30" customHeight="1" x14ac:dyDescent="0.25">
      <c r="A38" s="71" t="s">
        <v>424</v>
      </c>
      <c r="B38" s="79" t="s">
        <v>588</v>
      </c>
    </row>
    <row r="39" spans="1:2" s="235" customFormat="1" ht="75" x14ac:dyDescent="0.25">
      <c r="A39" s="69" t="s">
        <v>425</v>
      </c>
      <c r="B39" s="80" t="s">
        <v>444</v>
      </c>
    </row>
    <row r="40" spans="1:2" x14ac:dyDescent="0.25">
      <c r="A40" s="56"/>
      <c r="B40" s="56"/>
    </row>
    <row r="41" spans="1:2" x14ac:dyDescent="0.25">
      <c r="A41" s="56"/>
      <c r="B41" s="56"/>
    </row>
    <row r="42" spans="1:2" x14ac:dyDescent="0.25">
      <c r="A42" s="56"/>
      <c r="B42" s="56"/>
    </row>
    <row r="43" spans="1:2" x14ac:dyDescent="0.25">
      <c r="A43" s="56"/>
      <c r="B43" s="56"/>
    </row>
    <row r="44" spans="1:2" x14ac:dyDescent="0.25">
      <c r="A44" s="56"/>
      <c r="B44" s="56"/>
    </row>
    <row r="45" spans="1:2" x14ac:dyDescent="0.25">
      <c r="A45" s="56"/>
      <c r="B45" s="56"/>
    </row>
    <row r="46" spans="1:2" x14ac:dyDescent="0.25">
      <c r="A46" s="56"/>
      <c r="B46" s="56"/>
    </row>
    <row r="47" spans="1:2" x14ac:dyDescent="0.25">
      <c r="A47" s="56"/>
      <c r="B47" s="56"/>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3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1">
    <pageSetUpPr fitToPage="1"/>
  </sheetPr>
  <dimension ref="A1:K38"/>
  <sheetViews>
    <sheetView workbookViewId="0">
      <selection activeCell="E13" sqref="E13"/>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397" t="s">
        <v>489</v>
      </c>
      <c r="B1" s="398"/>
      <c r="C1" s="398"/>
      <c r="D1" s="398"/>
      <c r="E1" s="398"/>
      <c r="F1" s="398"/>
      <c r="G1" s="398"/>
      <c r="H1" s="398"/>
      <c r="I1" s="398"/>
      <c r="J1" s="398"/>
      <c r="K1" s="385"/>
    </row>
    <row r="2" spans="1:11" s="5" customFormat="1" ht="38.25" customHeight="1" x14ac:dyDescent="0.2">
      <c r="A2" s="14" t="s">
        <v>614</v>
      </c>
      <c r="B2" s="8"/>
      <c r="C2" s="376" t="s">
        <v>0</v>
      </c>
      <c r="D2" s="376"/>
      <c r="E2" s="376" t="s">
        <v>2</v>
      </c>
      <c r="F2" s="376"/>
      <c r="G2" s="376" t="s">
        <v>1</v>
      </c>
      <c r="H2" s="376"/>
      <c r="I2" s="377" t="s">
        <v>3</v>
      </c>
      <c r="J2" s="378"/>
      <c r="K2" s="42" t="s">
        <v>4</v>
      </c>
    </row>
    <row r="3" spans="1:11" s="5" customFormat="1" ht="13.5" customHeight="1" thickBot="1" x14ac:dyDescent="0.25">
      <c r="A3" s="41"/>
      <c r="B3" s="44"/>
      <c r="C3" s="45" t="s">
        <v>7</v>
      </c>
      <c r="D3" s="45" t="s">
        <v>8</v>
      </c>
      <c r="E3" s="45" t="s">
        <v>7</v>
      </c>
      <c r="F3" s="45" t="s">
        <v>8</v>
      </c>
      <c r="G3" s="45" t="s">
        <v>7</v>
      </c>
      <c r="H3" s="45" t="s">
        <v>8</v>
      </c>
      <c r="I3" s="104" t="s">
        <v>7</v>
      </c>
      <c r="J3" s="104" t="s">
        <v>8</v>
      </c>
      <c r="K3" s="39"/>
    </row>
    <row r="4" spans="1:11" s="6" customFormat="1" x14ac:dyDescent="0.2">
      <c r="A4" s="268"/>
      <c r="B4" s="269"/>
      <c r="C4" s="13"/>
      <c r="D4" s="13"/>
      <c r="E4" s="13"/>
      <c r="F4" s="13"/>
      <c r="G4" s="13"/>
      <c r="H4" s="13"/>
      <c r="I4" s="13"/>
      <c r="J4" s="13"/>
      <c r="K4" s="145"/>
    </row>
    <row r="5" spans="1:11" s="2" customFormat="1" x14ac:dyDescent="0.2">
      <c r="A5" s="151" t="s">
        <v>613</v>
      </c>
      <c r="B5" s="267"/>
      <c r="C5" s="400"/>
      <c r="D5" s="401"/>
      <c r="E5" s="401"/>
      <c r="F5" s="401"/>
      <c r="G5" s="401"/>
      <c r="H5" s="401"/>
      <c r="I5" s="401"/>
      <c r="J5" s="401"/>
      <c r="K5" s="402"/>
    </row>
    <row r="6" spans="1:11" x14ac:dyDescent="0.2">
      <c r="A6" s="262" t="s">
        <v>522</v>
      </c>
      <c r="B6" s="263" t="s">
        <v>521</v>
      </c>
      <c r="C6" s="373"/>
      <c r="D6" s="374"/>
      <c r="E6" s="374"/>
      <c r="F6" s="374"/>
      <c r="G6" s="374"/>
      <c r="H6" s="374"/>
      <c r="I6" s="374"/>
      <c r="J6" s="374"/>
      <c r="K6" s="375"/>
    </row>
    <row r="7" spans="1:11" ht="13.5" thickBot="1" x14ac:dyDescent="0.25">
      <c r="A7" s="149" t="s">
        <v>538</v>
      </c>
      <c r="B7" s="264" t="s">
        <v>525</v>
      </c>
      <c r="C7" s="138">
        <v>0</v>
      </c>
      <c r="D7" s="138">
        <v>0</v>
      </c>
      <c r="E7" s="138">
        <v>0</v>
      </c>
      <c r="F7" s="138">
        <v>0</v>
      </c>
      <c r="G7" s="138">
        <v>0</v>
      </c>
      <c r="H7" s="138">
        <v>0</v>
      </c>
      <c r="I7" s="122">
        <v>1</v>
      </c>
      <c r="J7" s="139">
        <v>0</v>
      </c>
      <c r="K7" s="137">
        <v>1</v>
      </c>
    </row>
    <row r="8" spans="1:11" s="6" customFormat="1" ht="13.5" thickBot="1" x14ac:dyDescent="0.25">
      <c r="A8" s="90" t="s">
        <v>91</v>
      </c>
      <c r="B8" s="141" t="s">
        <v>90</v>
      </c>
      <c r="C8" s="91">
        <v>0</v>
      </c>
      <c r="D8" s="91">
        <v>0</v>
      </c>
      <c r="E8" s="91">
        <v>0</v>
      </c>
      <c r="F8" s="91">
        <v>0</v>
      </c>
      <c r="G8" s="91">
        <v>0</v>
      </c>
      <c r="H8" s="91">
        <v>0</v>
      </c>
      <c r="I8" s="91">
        <v>1</v>
      </c>
      <c r="J8" s="91">
        <v>0</v>
      </c>
      <c r="K8" s="92">
        <v>1</v>
      </c>
    </row>
    <row r="9" spans="1:11" s="2" customFormat="1" x14ac:dyDescent="0.2">
      <c r="B9" s="3"/>
      <c r="C9" s="1"/>
      <c r="D9" s="1"/>
      <c r="E9" s="1"/>
      <c r="F9" s="1"/>
      <c r="G9" s="1"/>
      <c r="H9" s="1"/>
      <c r="I9" s="1"/>
      <c r="J9" s="1"/>
      <c r="K9" s="1"/>
    </row>
    <row r="10" spans="1:11" x14ac:dyDescent="0.2">
      <c r="A10" s="399" t="s">
        <v>136</v>
      </c>
      <c r="B10" s="399"/>
      <c r="C10" s="399"/>
      <c r="D10" s="399"/>
      <c r="E10" s="399"/>
      <c r="F10" s="399"/>
      <c r="G10" s="399"/>
      <c r="H10" s="399"/>
      <c r="I10" s="399"/>
      <c r="J10" s="399"/>
      <c r="K10" s="399"/>
    </row>
    <row r="11" spans="1:11" x14ac:dyDescent="0.2">
      <c r="A11" s="392" t="s">
        <v>118</v>
      </c>
      <c r="B11" s="392"/>
      <c r="C11" s="392"/>
      <c r="D11" s="392"/>
      <c r="E11" s="392"/>
      <c r="F11" s="392"/>
      <c r="G11" s="392"/>
      <c r="H11" s="392"/>
      <c r="I11" s="392"/>
      <c r="J11" s="392"/>
      <c r="K11" s="392"/>
    </row>
    <row r="12" spans="1:11" x14ac:dyDescent="0.2">
      <c r="A12" s="2" t="s">
        <v>5</v>
      </c>
    </row>
    <row r="13" spans="1:11" x14ac:dyDescent="0.2">
      <c r="A13" s="4" t="s">
        <v>6</v>
      </c>
    </row>
    <row r="38" ht="26.25" customHeight="1" x14ac:dyDescent="0.2"/>
  </sheetData>
  <mergeCells count="9">
    <mergeCell ref="A11:K11"/>
    <mergeCell ref="A1:K1"/>
    <mergeCell ref="C2:D2"/>
    <mergeCell ref="E2:F2"/>
    <mergeCell ref="G2:H2"/>
    <mergeCell ref="I2:J2"/>
    <mergeCell ref="A10:K10"/>
    <mergeCell ref="C5:K5"/>
    <mergeCell ref="C6:K6"/>
  </mergeCells>
  <pageMargins left="0.7" right="0.7" top="0.75" bottom="0.75" header="0.3" footer="0.3"/>
  <pageSetup paperSize="9" scale="81" fitToHeight="0" orientation="portrait" r:id="rId1"/>
  <ignoredErrors>
    <ignoredError sqref="B7"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5"/>
  <sheetViews>
    <sheetView zoomScaleNormal="100" workbookViewId="0">
      <selection activeCell="A2" sqref="A2"/>
    </sheetView>
  </sheetViews>
  <sheetFormatPr defaultRowHeight="15" x14ac:dyDescent="0.25"/>
  <cols>
    <col min="1" max="1" width="22.7109375" customWidth="1"/>
  </cols>
  <sheetData>
    <row r="1" spans="1:14" ht="30" customHeight="1" thickBot="1" x14ac:dyDescent="0.3">
      <c r="A1" s="403" t="s">
        <v>391</v>
      </c>
      <c r="B1" s="404"/>
      <c r="C1" s="404"/>
      <c r="D1" s="404"/>
      <c r="E1" s="404"/>
      <c r="F1" s="404"/>
      <c r="G1" s="404"/>
      <c r="H1" s="404"/>
      <c r="I1" s="404"/>
      <c r="J1" s="404"/>
      <c r="K1" s="404"/>
      <c r="L1" s="404"/>
      <c r="M1" s="404"/>
      <c r="N1" s="405"/>
    </row>
    <row r="2" spans="1:14" ht="15" customHeight="1" x14ac:dyDescent="0.25">
      <c r="A2" s="68" t="s">
        <v>614</v>
      </c>
      <c r="B2" s="407" t="s">
        <v>0</v>
      </c>
      <c r="C2" s="407"/>
      <c r="D2" s="407"/>
      <c r="E2" s="407" t="s">
        <v>2</v>
      </c>
      <c r="F2" s="407"/>
      <c r="G2" s="407"/>
      <c r="H2" s="407" t="s">
        <v>1</v>
      </c>
      <c r="I2" s="407"/>
      <c r="J2" s="407"/>
      <c r="K2" s="407" t="s">
        <v>100</v>
      </c>
      <c r="L2" s="407"/>
      <c r="M2" s="407"/>
      <c r="N2" s="408" t="s">
        <v>4</v>
      </c>
    </row>
    <row r="3" spans="1:14" ht="15" customHeight="1" x14ac:dyDescent="0.25">
      <c r="A3" s="14"/>
      <c r="B3" s="85" t="s">
        <v>7</v>
      </c>
      <c r="C3" s="85" t="s">
        <v>8</v>
      </c>
      <c r="D3" s="85" t="s">
        <v>4</v>
      </c>
      <c r="E3" s="85" t="s">
        <v>7</v>
      </c>
      <c r="F3" s="85" t="s">
        <v>8</v>
      </c>
      <c r="G3" s="85" t="s">
        <v>4</v>
      </c>
      <c r="H3" s="85" t="s">
        <v>7</v>
      </c>
      <c r="I3" s="85" t="s">
        <v>8</v>
      </c>
      <c r="J3" s="85" t="s">
        <v>4</v>
      </c>
      <c r="K3" s="85" t="s">
        <v>7</v>
      </c>
      <c r="L3" s="85" t="s">
        <v>8</v>
      </c>
      <c r="M3" s="85" t="s">
        <v>4</v>
      </c>
      <c r="N3" s="409"/>
    </row>
    <row r="4" spans="1:14" ht="15" customHeight="1" x14ac:dyDescent="0.25">
      <c r="A4" s="96" t="s">
        <v>613</v>
      </c>
      <c r="B4" s="319">
        <v>41.78</v>
      </c>
      <c r="C4" s="319">
        <v>26.09</v>
      </c>
      <c r="D4" s="319">
        <v>37.479999999999997</v>
      </c>
      <c r="E4" s="319">
        <v>9.43</v>
      </c>
      <c r="F4" s="319">
        <v>21.82</v>
      </c>
      <c r="G4" s="319">
        <v>17.79</v>
      </c>
      <c r="H4" s="319">
        <v>22.73</v>
      </c>
      <c r="I4" s="319">
        <v>10.08</v>
      </c>
      <c r="J4" s="319">
        <v>16.16</v>
      </c>
      <c r="K4" s="319">
        <v>0</v>
      </c>
      <c r="L4" s="319">
        <v>0</v>
      </c>
      <c r="M4" s="320">
        <v>0</v>
      </c>
      <c r="N4" s="321">
        <v>28.89</v>
      </c>
    </row>
    <row r="5" spans="1:14" ht="15.75" thickBot="1" x14ac:dyDescent="0.3">
      <c r="A5" s="209" t="s">
        <v>91</v>
      </c>
      <c r="B5" s="322">
        <v>53.72</v>
      </c>
      <c r="C5" s="322">
        <v>58.71</v>
      </c>
      <c r="D5" s="322">
        <v>55.51</v>
      </c>
      <c r="E5" s="322">
        <v>9.43</v>
      </c>
      <c r="F5" s="322">
        <v>21.82</v>
      </c>
      <c r="G5" s="322">
        <v>17.79</v>
      </c>
      <c r="H5" s="322">
        <v>23.27</v>
      </c>
      <c r="I5" s="322">
        <v>15.81</v>
      </c>
      <c r="J5" s="322">
        <v>20.68</v>
      </c>
      <c r="K5" s="322">
        <v>6.38</v>
      </c>
      <c r="L5" s="322">
        <v>28</v>
      </c>
      <c r="M5" s="323">
        <v>13.89</v>
      </c>
      <c r="N5" s="322">
        <v>47.49</v>
      </c>
    </row>
    <row r="7" spans="1:14" x14ac:dyDescent="0.25">
      <c r="A7" s="399" t="s">
        <v>445</v>
      </c>
      <c r="B7" s="399"/>
      <c r="C7" s="399"/>
      <c r="D7" s="399"/>
      <c r="E7" s="399"/>
      <c r="F7" s="399"/>
      <c r="G7" s="399"/>
      <c r="H7" s="399"/>
      <c r="I7" s="399"/>
      <c r="J7" s="399"/>
      <c r="K7" s="399"/>
      <c r="L7" s="399"/>
      <c r="M7" s="399"/>
      <c r="N7" s="399"/>
    </row>
    <row r="8" spans="1:14" x14ac:dyDescent="0.25">
      <c r="A8" s="410" t="s">
        <v>446</v>
      </c>
      <c r="B8" s="410"/>
      <c r="C8" s="410"/>
      <c r="D8" s="410"/>
      <c r="E8" s="410"/>
      <c r="F8" s="410"/>
      <c r="G8" s="410"/>
      <c r="H8" s="410"/>
      <c r="I8" s="410"/>
      <c r="J8" s="410"/>
      <c r="K8" s="410"/>
      <c r="L8" s="410"/>
      <c r="M8" s="410"/>
      <c r="N8" s="410"/>
    </row>
    <row r="9" spans="1:14" x14ac:dyDescent="0.25">
      <c r="A9" s="399" t="s">
        <v>137</v>
      </c>
      <c r="B9" s="399"/>
      <c r="C9" s="399"/>
      <c r="D9" s="399"/>
      <c r="E9" s="399"/>
      <c r="F9" s="399"/>
      <c r="G9" s="399"/>
      <c r="H9" s="399"/>
      <c r="I9" s="399"/>
      <c r="J9" s="399"/>
      <c r="K9" s="399"/>
      <c r="L9" s="399"/>
      <c r="M9" s="399"/>
      <c r="N9" s="399"/>
    </row>
    <row r="10" spans="1:14" x14ac:dyDescent="0.25">
      <c r="A10" s="2" t="s">
        <v>5</v>
      </c>
      <c r="B10" s="143"/>
      <c r="C10" s="143"/>
      <c r="D10" s="143"/>
      <c r="E10" s="143"/>
      <c r="F10" s="143"/>
      <c r="G10" s="143"/>
      <c r="H10" s="143"/>
      <c r="I10" s="143"/>
      <c r="J10" s="143"/>
      <c r="K10" s="143"/>
      <c r="L10" s="143"/>
      <c r="M10" s="143"/>
      <c r="N10" s="143"/>
    </row>
    <row r="11" spans="1:14" x14ac:dyDescent="0.25">
      <c r="A11" s="4" t="s">
        <v>6</v>
      </c>
      <c r="B11" s="143"/>
      <c r="C11" s="143"/>
      <c r="D11" s="143"/>
      <c r="E11" s="143"/>
      <c r="F11" s="143"/>
      <c r="G11" s="143"/>
      <c r="H11" s="143"/>
      <c r="I11" s="143"/>
      <c r="J11" s="143"/>
      <c r="K11" s="143"/>
      <c r="L11" s="143"/>
      <c r="M11" s="143"/>
      <c r="N11" s="143"/>
    </row>
    <row r="12" spans="1:14" x14ac:dyDescent="0.25">
      <c r="A12" s="399" t="s">
        <v>134</v>
      </c>
      <c r="B12" s="399"/>
      <c r="C12" s="399"/>
      <c r="D12" s="399"/>
      <c r="E12" s="399"/>
      <c r="F12" s="399"/>
      <c r="G12" s="399"/>
      <c r="H12" s="399"/>
      <c r="I12" s="399"/>
      <c r="J12" s="399"/>
      <c r="K12" s="399"/>
      <c r="L12" s="399"/>
      <c r="M12" s="399"/>
      <c r="N12" s="399"/>
    </row>
    <row r="13" spans="1:14" x14ac:dyDescent="0.25">
      <c r="A13" s="143"/>
      <c r="B13" s="143"/>
      <c r="C13" s="143"/>
      <c r="D13" s="143"/>
      <c r="E13" s="143"/>
      <c r="F13" s="143"/>
      <c r="G13" s="143"/>
      <c r="H13" s="143"/>
      <c r="I13" s="143"/>
      <c r="J13" s="143"/>
      <c r="K13" s="143"/>
      <c r="L13" s="143"/>
      <c r="M13" s="143"/>
      <c r="N13" s="143"/>
    </row>
    <row r="14" spans="1:14" x14ac:dyDescent="0.25">
      <c r="A14" s="142" t="s">
        <v>101</v>
      </c>
      <c r="B14" s="1"/>
      <c r="C14" s="1"/>
      <c r="D14" s="1"/>
      <c r="E14" s="1"/>
      <c r="F14" s="1"/>
      <c r="G14" s="1"/>
      <c r="H14" s="1"/>
      <c r="I14" s="1"/>
      <c r="J14" s="1"/>
      <c r="K14" s="1"/>
      <c r="L14" s="1"/>
      <c r="M14" s="1"/>
      <c r="N14" s="1"/>
    </row>
    <row r="15" spans="1:14" ht="30" customHeight="1" x14ac:dyDescent="0.25">
      <c r="A15" s="406" t="s">
        <v>604</v>
      </c>
      <c r="B15" s="406"/>
      <c r="C15" s="406"/>
      <c r="D15" s="406"/>
      <c r="E15" s="406"/>
      <c r="F15" s="406"/>
      <c r="G15" s="406"/>
      <c r="H15" s="406"/>
      <c r="I15" s="406"/>
      <c r="J15" s="406"/>
      <c r="K15" s="406"/>
      <c r="L15" s="406"/>
      <c r="M15" s="406"/>
      <c r="N15" s="406"/>
    </row>
  </sheetData>
  <mergeCells count="11">
    <mergeCell ref="A1:N1"/>
    <mergeCell ref="A15:N15"/>
    <mergeCell ref="B2:D2"/>
    <mergeCell ref="E2:G2"/>
    <mergeCell ref="H2:J2"/>
    <mergeCell ref="K2:M2"/>
    <mergeCell ref="N2:N3"/>
    <mergeCell ref="A9:N9"/>
    <mergeCell ref="A7:N7"/>
    <mergeCell ref="A8:N8"/>
    <mergeCell ref="A12:N12"/>
  </mergeCells>
  <pageMargins left="0.7" right="0.7" top="0.78740157499999996" bottom="0.78740157499999996" header="0.3" footer="0.3"/>
  <pageSetup paperSize="9"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25">
    <pageSetUpPr fitToPage="1"/>
  </sheetPr>
  <dimension ref="A1:C25"/>
  <sheetViews>
    <sheetView zoomScaleNormal="100" workbookViewId="0">
      <selection activeCell="A2" sqref="A2"/>
    </sheetView>
  </sheetViews>
  <sheetFormatPr defaultColWidth="9.140625" defaultRowHeight="12.75" x14ac:dyDescent="0.2"/>
  <cols>
    <col min="1" max="1" width="54.85546875" style="2" customWidth="1"/>
    <col min="2" max="2" width="13.42578125" style="2" customWidth="1"/>
    <col min="3" max="3" width="22.42578125" style="2" customWidth="1"/>
    <col min="4" max="5" width="9.140625" style="2"/>
    <col min="6" max="6" width="11.42578125" style="2" bestFit="1" customWidth="1"/>
    <col min="7" max="7" width="9.140625" style="2"/>
    <col min="8" max="8" width="11.42578125" style="2" bestFit="1" customWidth="1"/>
    <col min="9" max="16384" width="9.140625" style="2"/>
  </cols>
  <sheetData>
    <row r="1" spans="1:3" ht="39.950000000000003" customHeight="1" x14ac:dyDescent="0.2">
      <c r="A1" s="411" t="s">
        <v>394</v>
      </c>
      <c r="B1" s="412"/>
      <c r="C1" s="413"/>
    </row>
    <row r="2" spans="1:3" ht="39.950000000000003" customHeight="1" x14ac:dyDescent="0.2">
      <c r="A2" s="14" t="s">
        <v>613</v>
      </c>
      <c r="B2" s="8"/>
      <c r="C2" s="40"/>
    </row>
    <row r="3" spans="1:3" ht="15" customHeight="1" x14ac:dyDescent="0.2">
      <c r="A3" s="15" t="s">
        <v>41</v>
      </c>
      <c r="B3" s="185" t="s">
        <v>42</v>
      </c>
      <c r="C3" s="161" t="s">
        <v>104</v>
      </c>
    </row>
    <row r="4" spans="1:3" ht="15" customHeight="1" x14ac:dyDescent="0.2">
      <c r="A4" s="140" t="s">
        <v>55</v>
      </c>
      <c r="B4" s="312">
        <v>26</v>
      </c>
      <c r="C4" s="313">
        <v>10000</v>
      </c>
    </row>
    <row r="5" spans="1:3" ht="30" customHeight="1" x14ac:dyDescent="0.2">
      <c r="A5" s="140" t="s">
        <v>56</v>
      </c>
      <c r="B5" s="312">
        <v>0</v>
      </c>
      <c r="C5" s="314">
        <v>0</v>
      </c>
    </row>
    <row r="6" spans="1:3" ht="30" customHeight="1" x14ac:dyDescent="0.2">
      <c r="A6" s="140" t="s">
        <v>57</v>
      </c>
      <c r="B6" s="312">
        <v>62</v>
      </c>
      <c r="C6" s="313">
        <v>5523</v>
      </c>
    </row>
    <row r="7" spans="1:3" ht="15" customHeight="1" x14ac:dyDescent="0.2">
      <c r="A7" s="140" t="s">
        <v>58</v>
      </c>
      <c r="B7" s="312">
        <v>5</v>
      </c>
      <c r="C7" s="313">
        <v>12000</v>
      </c>
    </row>
    <row r="8" spans="1:3" ht="15" customHeight="1" x14ac:dyDescent="0.2">
      <c r="A8" s="140" t="s">
        <v>64</v>
      </c>
      <c r="B8" s="312">
        <v>6</v>
      </c>
      <c r="C8" s="313">
        <v>25333</v>
      </c>
    </row>
    <row r="9" spans="1:3" ht="15" customHeight="1" x14ac:dyDescent="0.2">
      <c r="A9" s="140" t="s">
        <v>59</v>
      </c>
      <c r="B9" s="312">
        <v>402</v>
      </c>
      <c r="C9" s="313">
        <v>12778</v>
      </c>
    </row>
    <row r="10" spans="1:3" ht="15" customHeight="1" x14ac:dyDescent="0.2">
      <c r="A10" s="171" t="s">
        <v>65</v>
      </c>
      <c r="B10" s="315">
        <v>526</v>
      </c>
      <c r="C10" s="316">
        <v>9892</v>
      </c>
    </row>
    <row r="11" spans="1:3" ht="15" customHeight="1" x14ac:dyDescent="0.2">
      <c r="A11" s="140" t="s">
        <v>60</v>
      </c>
      <c r="B11" s="312">
        <v>0</v>
      </c>
      <c r="C11" s="314">
        <v>0</v>
      </c>
    </row>
    <row r="12" spans="1:3" ht="15" customHeight="1" x14ac:dyDescent="0.2">
      <c r="A12" s="140" t="s">
        <v>61</v>
      </c>
      <c r="B12" s="312">
        <v>0</v>
      </c>
      <c r="C12" s="314">
        <v>0</v>
      </c>
    </row>
    <row r="13" spans="1:3" ht="15" customHeight="1" x14ac:dyDescent="0.2">
      <c r="A13" s="140" t="s">
        <v>62</v>
      </c>
      <c r="B13" s="312">
        <v>41</v>
      </c>
      <c r="C13" s="313">
        <v>11250</v>
      </c>
    </row>
    <row r="14" spans="1:3" ht="15" customHeight="1" x14ac:dyDescent="0.2">
      <c r="A14" s="140" t="s">
        <v>63</v>
      </c>
      <c r="B14" s="164">
        <v>0</v>
      </c>
      <c r="C14" s="188">
        <v>0</v>
      </c>
    </row>
    <row r="15" spans="1:3" ht="15" customHeight="1" thickBot="1" x14ac:dyDescent="0.25">
      <c r="A15" s="23" t="s">
        <v>463</v>
      </c>
      <c r="B15" s="317">
        <f>SUM(B4:B9,B11:B14)</f>
        <v>542</v>
      </c>
      <c r="C15" s="318">
        <f>SUM(C4:C14)</f>
        <v>86776</v>
      </c>
    </row>
    <row r="16" spans="1:3" ht="15" customHeight="1" x14ac:dyDescent="0.2">
      <c r="A16" s="1"/>
      <c r="B16" s="1"/>
      <c r="C16" s="1"/>
    </row>
    <row r="17" spans="1:3" ht="15" customHeight="1" x14ac:dyDescent="0.2">
      <c r="A17" s="115" t="s">
        <v>123</v>
      </c>
      <c r="B17" s="1"/>
      <c r="C17" s="1"/>
    </row>
    <row r="18" spans="1:3" ht="39" customHeight="1" x14ac:dyDescent="0.2">
      <c r="A18" s="414" t="s">
        <v>141</v>
      </c>
      <c r="B18" s="414"/>
      <c r="C18" s="414"/>
    </row>
    <row r="19" spans="1:3" ht="30" customHeight="1" x14ac:dyDescent="0.2">
      <c r="A19" s="414" t="s">
        <v>464</v>
      </c>
      <c r="B19" s="414"/>
      <c r="C19" s="414"/>
    </row>
    <row r="20" spans="1:3" ht="38.25" customHeight="1" x14ac:dyDescent="0.2">
      <c r="A20" s="392" t="s">
        <v>124</v>
      </c>
      <c r="B20" s="392"/>
      <c r="C20" s="392"/>
    </row>
    <row r="21" spans="1:3" ht="15" customHeight="1" x14ac:dyDescent="0.2"/>
    <row r="22" spans="1:3" ht="15" customHeight="1" x14ac:dyDescent="0.2"/>
    <row r="23" spans="1:3" ht="15" customHeight="1" x14ac:dyDescent="0.2"/>
    <row r="24" spans="1:3" ht="15" customHeight="1" x14ac:dyDescent="0.2"/>
    <row r="25" spans="1:3" ht="15" customHeight="1" x14ac:dyDescent="0.2"/>
  </sheetData>
  <mergeCells count="4">
    <mergeCell ref="A1:C1"/>
    <mergeCell ref="A18:C18"/>
    <mergeCell ref="A20:C20"/>
    <mergeCell ref="A19:C19"/>
  </mergeCells>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4">
    <pageSetUpPr fitToPage="1"/>
  </sheetPr>
  <dimension ref="A1:K22"/>
  <sheetViews>
    <sheetView zoomScaleNormal="100" workbookViewId="0">
      <selection activeCell="A29" sqref="A29"/>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42.75" customHeight="1" x14ac:dyDescent="0.2">
      <c r="A1" s="380" t="s">
        <v>392</v>
      </c>
      <c r="B1" s="363"/>
      <c r="C1" s="363"/>
      <c r="D1" s="363"/>
      <c r="E1" s="363"/>
      <c r="F1" s="363"/>
      <c r="G1" s="363"/>
      <c r="H1" s="363"/>
      <c r="I1" s="363"/>
      <c r="J1" s="364"/>
      <c r="K1" s="365"/>
    </row>
    <row r="2" spans="1:11" s="5" customFormat="1" ht="38.25" customHeight="1" x14ac:dyDescent="0.2">
      <c r="A2" s="422" t="s">
        <v>614</v>
      </c>
      <c r="B2" s="49"/>
      <c r="C2" s="421" t="s">
        <v>0</v>
      </c>
      <c r="D2" s="421"/>
      <c r="E2" s="421" t="s">
        <v>2</v>
      </c>
      <c r="F2" s="421"/>
      <c r="G2" s="421" t="s">
        <v>1</v>
      </c>
      <c r="H2" s="421"/>
      <c r="I2" s="419" t="s">
        <v>3</v>
      </c>
      <c r="J2" s="420"/>
      <c r="K2" s="50" t="s">
        <v>4</v>
      </c>
    </row>
    <row r="3" spans="1:11" s="5" customFormat="1" ht="15.75" customHeight="1" thickBot="1" x14ac:dyDescent="0.25">
      <c r="A3" s="423"/>
      <c r="B3" s="44"/>
      <c r="C3" s="45" t="s">
        <v>7</v>
      </c>
      <c r="D3" s="45" t="s">
        <v>8</v>
      </c>
      <c r="E3" s="45" t="s">
        <v>7</v>
      </c>
      <c r="F3" s="45" t="s">
        <v>8</v>
      </c>
      <c r="G3" s="45" t="s">
        <v>7</v>
      </c>
      <c r="H3" s="45" t="s">
        <v>8</v>
      </c>
      <c r="I3" s="104" t="s">
        <v>7</v>
      </c>
      <c r="J3" s="104" t="s">
        <v>8</v>
      </c>
      <c r="K3" s="39"/>
    </row>
    <row r="4" spans="1:11" s="5" customFormat="1" x14ac:dyDescent="0.2">
      <c r="A4" s="146" t="s">
        <v>613</v>
      </c>
      <c r="B4" s="147"/>
      <c r="C4" s="370"/>
      <c r="D4" s="371"/>
      <c r="E4" s="371"/>
      <c r="F4" s="371"/>
      <c r="G4" s="371"/>
      <c r="H4" s="371"/>
      <c r="I4" s="371"/>
      <c r="J4" s="371"/>
      <c r="K4" s="372"/>
    </row>
    <row r="5" spans="1:11" s="5" customFormat="1" x14ac:dyDescent="0.2">
      <c r="A5" s="262" t="s">
        <v>522</v>
      </c>
      <c r="B5" s="263" t="s">
        <v>521</v>
      </c>
      <c r="C5" s="415"/>
      <c r="D5" s="416"/>
      <c r="E5" s="416"/>
      <c r="F5" s="416"/>
      <c r="G5" s="416"/>
      <c r="H5" s="416"/>
      <c r="I5" s="416"/>
      <c r="J5" s="416"/>
      <c r="K5" s="417"/>
    </row>
    <row r="6" spans="1:11" s="5" customFormat="1" x14ac:dyDescent="0.2">
      <c r="A6" s="149" t="s">
        <v>536</v>
      </c>
      <c r="B6" s="264" t="s">
        <v>523</v>
      </c>
      <c r="C6" s="10"/>
      <c r="D6" s="10"/>
      <c r="E6" s="10"/>
      <c r="F6" s="10"/>
      <c r="G6" s="10"/>
      <c r="H6" s="10"/>
      <c r="I6" s="102"/>
      <c r="J6" s="103"/>
      <c r="K6" s="18">
        <f>SUM(C6:J6)</f>
        <v>0</v>
      </c>
    </row>
    <row r="7" spans="1:11" s="5" customFormat="1" x14ac:dyDescent="0.2">
      <c r="A7" s="149" t="s">
        <v>537</v>
      </c>
      <c r="B7" s="264" t="s">
        <v>524</v>
      </c>
      <c r="C7" s="10">
        <v>82</v>
      </c>
      <c r="D7" s="10">
        <v>86</v>
      </c>
      <c r="E7" s="10">
        <v>22</v>
      </c>
      <c r="F7" s="10">
        <v>36</v>
      </c>
      <c r="G7" s="10">
        <v>49</v>
      </c>
      <c r="H7" s="10">
        <v>30</v>
      </c>
      <c r="I7" s="102">
        <v>2</v>
      </c>
      <c r="J7" s="103">
        <v>0</v>
      </c>
      <c r="K7" s="18">
        <f t="shared" ref="K7:K19" si="0">SUM(C7:J7)</f>
        <v>307</v>
      </c>
    </row>
    <row r="8" spans="1:11" s="5" customFormat="1" x14ac:dyDescent="0.2">
      <c r="A8" s="149" t="s">
        <v>538</v>
      </c>
      <c r="B8" s="264" t="s">
        <v>525</v>
      </c>
      <c r="C8" s="10">
        <v>48</v>
      </c>
      <c r="D8" s="10">
        <v>0</v>
      </c>
      <c r="E8" s="10">
        <v>0</v>
      </c>
      <c r="F8" s="10">
        <v>0</v>
      </c>
      <c r="G8" s="10">
        <v>0</v>
      </c>
      <c r="H8" s="10">
        <v>0</v>
      </c>
      <c r="I8" s="102">
        <v>0</v>
      </c>
      <c r="J8" s="103">
        <v>0</v>
      </c>
      <c r="K8" s="18">
        <f t="shared" si="0"/>
        <v>48</v>
      </c>
    </row>
    <row r="9" spans="1:11" s="5" customFormat="1" x14ac:dyDescent="0.2">
      <c r="A9" s="149" t="s">
        <v>539</v>
      </c>
      <c r="B9" s="264" t="s">
        <v>526</v>
      </c>
      <c r="C9" s="10">
        <v>0</v>
      </c>
      <c r="D9" s="10">
        <v>0</v>
      </c>
      <c r="E9" s="10">
        <v>0</v>
      </c>
      <c r="F9" s="10">
        <v>0</v>
      </c>
      <c r="G9" s="10">
        <v>0</v>
      </c>
      <c r="H9" s="10">
        <v>0</v>
      </c>
      <c r="I9" s="102">
        <v>0</v>
      </c>
      <c r="J9" s="103">
        <v>0</v>
      </c>
      <c r="K9" s="18">
        <f t="shared" si="0"/>
        <v>0</v>
      </c>
    </row>
    <row r="10" spans="1:11" s="5" customFormat="1" x14ac:dyDescent="0.2">
      <c r="A10" s="149" t="s">
        <v>540</v>
      </c>
      <c r="B10" s="264" t="s">
        <v>527</v>
      </c>
      <c r="C10" s="10">
        <v>0</v>
      </c>
      <c r="D10" s="10">
        <v>0</v>
      </c>
      <c r="E10" s="10">
        <v>0</v>
      </c>
      <c r="F10" s="10">
        <v>0</v>
      </c>
      <c r="G10" s="10">
        <v>8</v>
      </c>
      <c r="H10" s="10">
        <v>23</v>
      </c>
      <c r="I10" s="102">
        <v>0</v>
      </c>
      <c r="J10" s="103">
        <v>0</v>
      </c>
      <c r="K10" s="18">
        <f t="shared" si="0"/>
        <v>31</v>
      </c>
    </row>
    <row r="11" spans="1:11" s="5" customFormat="1" x14ac:dyDescent="0.2">
      <c r="A11" s="149" t="s">
        <v>541</v>
      </c>
      <c r="B11" s="264" t="s">
        <v>528</v>
      </c>
      <c r="C11" s="10">
        <v>0</v>
      </c>
      <c r="D11" s="10">
        <v>0</v>
      </c>
      <c r="E11" s="10">
        <v>0</v>
      </c>
      <c r="F11" s="10">
        <v>0</v>
      </c>
      <c r="G11" s="10">
        <v>0</v>
      </c>
      <c r="H11" s="10">
        <v>0</v>
      </c>
      <c r="I11" s="10">
        <v>0</v>
      </c>
      <c r="J11" s="10">
        <v>0</v>
      </c>
      <c r="K11" s="18">
        <f t="shared" si="0"/>
        <v>0</v>
      </c>
    </row>
    <row r="12" spans="1:11" s="5" customFormat="1" x14ac:dyDescent="0.2">
      <c r="A12" s="149" t="s">
        <v>535</v>
      </c>
      <c r="B12" s="264" t="s">
        <v>529</v>
      </c>
      <c r="C12" s="10">
        <v>0</v>
      </c>
      <c r="D12" s="10">
        <v>0</v>
      </c>
      <c r="E12" s="10">
        <v>0</v>
      </c>
      <c r="F12" s="10">
        <v>0</v>
      </c>
      <c r="G12" s="10">
        <v>0</v>
      </c>
      <c r="H12" s="10">
        <v>0</v>
      </c>
      <c r="I12" s="10">
        <v>0</v>
      </c>
      <c r="J12" s="10">
        <v>0</v>
      </c>
      <c r="K12" s="18">
        <f t="shared" si="0"/>
        <v>0</v>
      </c>
    </row>
    <row r="13" spans="1:11" s="5" customFormat="1" x14ac:dyDescent="0.2">
      <c r="A13" s="149" t="s">
        <v>542</v>
      </c>
      <c r="B13" s="264" t="s">
        <v>530</v>
      </c>
      <c r="C13" s="10">
        <v>0</v>
      </c>
      <c r="D13" s="10">
        <v>0</v>
      </c>
      <c r="E13" s="10">
        <v>0</v>
      </c>
      <c r="F13" s="10">
        <v>0</v>
      </c>
      <c r="G13" s="10">
        <v>0</v>
      </c>
      <c r="H13" s="10">
        <v>0</v>
      </c>
      <c r="I13" s="10">
        <v>0</v>
      </c>
      <c r="J13" s="10">
        <v>0</v>
      </c>
      <c r="K13" s="18">
        <f t="shared" si="0"/>
        <v>0</v>
      </c>
    </row>
    <row r="14" spans="1:11" s="5" customFormat="1" x14ac:dyDescent="0.2">
      <c r="A14" s="149" t="s">
        <v>543</v>
      </c>
      <c r="B14" s="264" t="s">
        <v>531</v>
      </c>
      <c r="C14" s="10">
        <v>0</v>
      </c>
      <c r="D14" s="10">
        <v>0</v>
      </c>
      <c r="E14" s="10">
        <v>0</v>
      </c>
      <c r="F14" s="10">
        <v>0</v>
      </c>
      <c r="G14" s="10">
        <v>0</v>
      </c>
      <c r="H14" s="10">
        <v>0</v>
      </c>
      <c r="I14" s="10">
        <v>0</v>
      </c>
      <c r="J14" s="10">
        <v>0</v>
      </c>
      <c r="K14" s="18">
        <f t="shared" si="0"/>
        <v>0</v>
      </c>
    </row>
    <row r="15" spans="1:11" s="5" customFormat="1" x14ac:dyDescent="0.2">
      <c r="A15" s="149" t="s">
        <v>544</v>
      </c>
      <c r="B15" s="264" t="s">
        <v>532</v>
      </c>
      <c r="C15" s="10">
        <v>0</v>
      </c>
      <c r="D15" s="10">
        <v>0</v>
      </c>
      <c r="E15" s="10">
        <v>0</v>
      </c>
      <c r="F15" s="10">
        <v>0</v>
      </c>
      <c r="G15" s="10">
        <v>0</v>
      </c>
      <c r="H15" s="10">
        <v>0</v>
      </c>
      <c r="I15" s="10">
        <v>0</v>
      </c>
      <c r="J15" s="10">
        <v>0</v>
      </c>
      <c r="K15" s="18">
        <f t="shared" si="0"/>
        <v>0</v>
      </c>
    </row>
    <row r="16" spans="1:11" s="5" customFormat="1" x14ac:dyDescent="0.2">
      <c r="A16" s="149" t="s">
        <v>534</v>
      </c>
      <c r="B16" s="264" t="s">
        <v>533</v>
      </c>
      <c r="C16" s="10">
        <v>25</v>
      </c>
      <c r="D16" s="10">
        <v>7</v>
      </c>
      <c r="E16" s="10">
        <v>0</v>
      </c>
      <c r="F16" s="10">
        <v>0</v>
      </c>
      <c r="G16" s="10">
        <v>9</v>
      </c>
      <c r="H16" s="10">
        <v>23</v>
      </c>
      <c r="I16" s="102">
        <v>0</v>
      </c>
      <c r="J16" s="103">
        <v>0</v>
      </c>
      <c r="K16" s="18">
        <f t="shared" si="0"/>
        <v>64</v>
      </c>
    </row>
    <row r="17" spans="1:11" s="5" customFormat="1" x14ac:dyDescent="0.2">
      <c r="A17" s="265" t="s">
        <v>89</v>
      </c>
      <c r="B17" s="266" t="s">
        <v>90</v>
      </c>
      <c r="C17" s="13">
        <f>SUM(C6:C16)</f>
        <v>155</v>
      </c>
      <c r="D17" s="13">
        <f t="shared" ref="D17:J17" si="1">SUM(D6:D16)</f>
        <v>93</v>
      </c>
      <c r="E17" s="13">
        <f t="shared" si="1"/>
        <v>22</v>
      </c>
      <c r="F17" s="13">
        <f t="shared" si="1"/>
        <v>36</v>
      </c>
      <c r="G17" s="13">
        <f t="shared" si="1"/>
        <v>66</v>
      </c>
      <c r="H17" s="13">
        <f t="shared" si="1"/>
        <v>76</v>
      </c>
      <c r="I17" s="13">
        <f t="shared" si="1"/>
        <v>2</v>
      </c>
      <c r="J17" s="13">
        <f t="shared" si="1"/>
        <v>0</v>
      </c>
      <c r="K17" s="18">
        <f>SUM(K6:K16)</f>
        <v>450</v>
      </c>
    </row>
    <row r="18" spans="1:11" s="5" customFormat="1" ht="15" customHeight="1" x14ac:dyDescent="0.2">
      <c r="A18" s="270" t="s">
        <v>71</v>
      </c>
      <c r="B18" s="271" t="s">
        <v>90</v>
      </c>
      <c r="C18" s="111">
        <v>127</v>
      </c>
      <c r="D18" s="111">
        <v>83</v>
      </c>
      <c r="E18" s="111">
        <v>21</v>
      </c>
      <c r="F18" s="111">
        <v>34</v>
      </c>
      <c r="G18" s="111">
        <v>55</v>
      </c>
      <c r="H18" s="111">
        <v>54</v>
      </c>
      <c r="I18" s="111">
        <v>1</v>
      </c>
      <c r="J18" s="111">
        <v>0</v>
      </c>
      <c r="K18" s="20">
        <f t="shared" si="0"/>
        <v>375</v>
      </c>
    </row>
    <row r="19" spans="1:11" s="5" customFormat="1" ht="15" customHeight="1" x14ac:dyDescent="0.2">
      <c r="A19" s="270" t="s">
        <v>78</v>
      </c>
      <c r="B19" s="271" t="s">
        <v>90</v>
      </c>
      <c r="C19" s="111">
        <v>4</v>
      </c>
      <c r="D19" s="111">
        <v>0</v>
      </c>
      <c r="E19" s="111">
        <v>0</v>
      </c>
      <c r="F19" s="111">
        <v>0</v>
      </c>
      <c r="G19" s="111">
        <v>1</v>
      </c>
      <c r="H19" s="111">
        <v>0</v>
      </c>
      <c r="I19" s="111">
        <v>1</v>
      </c>
      <c r="J19" s="111">
        <v>0</v>
      </c>
      <c r="K19" s="20">
        <f t="shared" si="0"/>
        <v>6</v>
      </c>
    </row>
    <row r="21" spans="1:11" ht="15" customHeight="1" x14ac:dyDescent="0.2">
      <c r="A21" s="418" t="s">
        <v>119</v>
      </c>
      <c r="B21" s="418"/>
      <c r="C21" s="418"/>
      <c r="D21" s="418"/>
      <c r="E21" s="418"/>
      <c r="F21" s="418"/>
      <c r="G21" s="418"/>
      <c r="H21" s="418"/>
      <c r="I21" s="418"/>
      <c r="J21" s="418"/>
      <c r="K21" s="418"/>
    </row>
    <row r="22" spans="1:11" ht="15" customHeight="1" x14ac:dyDescent="0.2">
      <c r="A22" s="418" t="s">
        <v>138</v>
      </c>
      <c r="B22" s="418"/>
      <c r="C22" s="418"/>
      <c r="D22" s="418"/>
      <c r="E22" s="418"/>
      <c r="F22" s="418"/>
      <c r="G22" s="418"/>
      <c r="H22" s="418"/>
      <c r="I22" s="418"/>
      <c r="J22" s="418"/>
      <c r="K22" s="418"/>
    </row>
  </sheetData>
  <mergeCells count="10">
    <mergeCell ref="A1:K1"/>
    <mergeCell ref="C2:D2"/>
    <mergeCell ref="E2:F2"/>
    <mergeCell ref="G2:H2"/>
    <mergeCell ref="A2:A3"/>
    <mergeCell ref="C5:K5"/>
    <mergeCell ref="C4:K4"/>
    <mergeCell ref="A21:K21"/>
    <mergeCell ref="A22:K22"/>
    <mergeCell ref="I2:J2"/>
  </mergeCells>
  <pageMargins left="0.25" right="0.25" top="0.75" bottom="0.75" header="0.3" footer="0.3"/>
  <pageSetup paperSize="9" scale="85" orientation="portrait" r:id="rId1"/>
  <ignoredErrors>
    <ignoredError sqref="K17" formula="1"/>
    <ignoredError sqref="B6:B1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6">
    <pageSetUpPr fitToPage="1"/>
  </sheetPr>
  <dimension ref="A1:W21"/>
  <sheetViews>
    <sheetView zoomScaleNormal="100" workbookViewId="0">
      <selection activeCell="C31" sqref="C31"/>
    </sheetView>
  </sheetViews>
  <sheetFormatPr defaultColWidth="9.140625" defaultRowHeight="12.75" x14ac:dyDescent="0.2"/>
  <cols>
    <col min="1" max="1" width="47.85546875" style="2" customWidth="1"/>
    <col min="2" max="2" width="6.7109375" style="3" customWidth="1"/>
    <col min="3" max="3" width="10.42578125" style="3" customWidth="1"/>
    <col min="4" max="4" width="8.28515625" style="1" customWidth="1"/>
    <col min="5" max="5" width="7.42578125" style="1" customWidth="1"/>
    <col min="6" max="7" width="9.140625" style="1" customWidth="1"/>
    <col min="8" max="8" width="8.5703125" style="1" customWidth="1"/>
    <col min="9" max="9" width="7.42578125" style="1" customWidth="1"/>
    <col min="10" max="12" width="8.7109375" style="1" customWidth="1"/>
    <col min="13" max="13" width="8.140625" style="1" customWidth="1"/>
    <col min="14" max="15" width="8.5703125" style="1" customWidth="1"/>
    <col min="16" max="16" width="8.140625" style="1" customWidth="1"/>
    <col min="17" max="16384" width="9.140625" style="1"/>
  </cols>
  <sheetData>
    <row r="1" spans="1:23" ht="42.75" customHeight="1" x14ac:dyDescent="0.25">
      <c r="A1" s="362" t="s">
        <v>393</v>
      </c>
      <c r="B1" s="363"/>
      <c r="C1" s="363"/>
      <c r="D1" s="363"/>
      <c r="E1" s="363"/>
      <c r="F1" s="363"/>
      <c r="G1" s="363"/>
      <c r="H1" s="363"/>
      <c r="I1" s="363"/>
      <c r="J1" s="363"/>
      <c r="K1" s="363"/>
      <c r="L1" s="363"/>
      <c r="M1" s="363"/>
      <c r="N1" s="363"/>
      <c r="O1" s="363"/>
      <c r="P1" s="363"/>
      <c r="Q1" s="363"/>
      <c r="R1" s="365"/>
      <c r="T1" s="78"/>
      <c r="U1" s="76"/>
      <c r="V1" s="76"/>
      <c r="W1" s="76"/>
    </row>
    <row r="2" spans="1:23" s="5" customFormat="1" ht="38.25" customHeight="1" x14ac:dyDescent="0.2">
      <c r="A2" s="428" t="s">
        <v>614</v>
      </c>
      <c r="B2" s="429"/>
      <c r="C2" s="424" t="s">
        <v>0</v>
      </c>
      <c r="D2" s="425"/>
      <c r="E2" s="425"/>
      <c r="F2" s="426"/>
      <c r="G2" s="424" t="s">
        <v>2</v>
      </c>
      <c r="H2" s="425"/>
      <c r="I2" s="425"/>
      <c r="J2" s="426"/>
      <c r="K2" s="424" t="s">
        <v>1</v>
      </c>
      <c r="L2" s="425"/>
      <c r="M2" s="425"/>
      <c r="N2" s="426"/>
      <c r="O2" s="424" t="s">
        <v>3</v>
      </c>
      <c r="P2" s="425"/>
      <c r="Q2" s="425"/>
      <c r="R2" s="427"/>
    </row>
    <row r="3" spans="1:23" s="5" customFormat="1" ht="51.75" customHeight="1" thickBot="1" x14ac:dyDescent="0.25">
      <c r="A3" s="430"/>
      <c r="B3" s="431"/>
      <c r="C3" s="148" t="s">
        <v>473</v>
      </c>
      <c r="D3" s="148" t="s">
        <v>19</v>
      </c>
      <c r="E3" s="148" t="s">
        <v>79</v>
      </c>
      <c r="F3" s="148" t="s">
        <v>80</v>
      </c>
      <c r="G3" s="148" t="s">
        <v>473</v>
      </c>
      <c r="H3" s="148" t="s">
        <v>19</v>
      </c>
      <c r="I3" s="148" t="s">
        <v>79</v>
      </c>
      <c r="J3" s="148" t="s">
        <v>80</v>
      </c>
      <c r="K3" s="148" t="s">
        <v>473</v>
      </c>
      <c r="L3" s="148" t="s">
        <v>19</v>
      </c>
      <c r="M3" s="148" t="s">
        <v>79</v>
      </c>
      <c r="N3" s="148" t="s">
        <v>80</v>
      </c>
      <c r="O3" s="148" t="s">
        <v>473</v>
      </c>
      <c r="P3" s="148" t="s">
        <v>19</v>
      </c>
      <c r="Q3" s="148" t="s">
        <v>79</v>
      </c>
      <c r="R3" s="148" t="s">
        <v>80</v>
      </c>
    </row>
    <row r="4" spans="1:23" s="6" customFormat="1" x14ac:dyDescent="0.2">
      <c r="A4" s="96" t="s">
        <v>613</v>
      </c>
      <c r="B4" s="43"/>
      <c r="C4" s="370"/>
      <c r="D4" s="371"/>
      <c r="E4" s="371"/>
      <c r="F4" s="371"/>
      <c r="G4" s="371"/>
      <c r="H4" s="371"/>
      <c r="I4" s="371"/>
      <c r="J4" s="371"/>
      <c r="K4" s="371"/>
      <c r="L4" s="371"/>
      <c r="M4" s="371"/>
      <c r="N4" s="371"/>
      <c r="O4" s="371"/>
      <c r="P4" s="371"/>
      <c r="Q4" s="371"/>
      <c r="R4" s="372"/>
    </row>
    <row r="5" spans="1:23" s="2" customFormat="1" x14ac:dyDescent="0.2">
      <c r="A5" s="262" t="s">
        <v>522</v>
      </c>
      <c r="B5" s="263" t="s">
        <v>521</v>
      </c>
      <c r="C5" s="272"/>
      <c r="D5" s="273"/>
      <c r="E5" s="273"/>
      <c r="F5" s="273"/>
      <c r="G5" s="273"/>
      <c r="H5" s="273"/>
      <c r="I5" s="273"/>
      <c r="J5" s="273"/>
      <c r="K5" s="273"/>
      <c r="L5" s="273"/>
      <c r="M5" s="273"/>
      <c r="N5" s="273"/>
      <c r="O5" s="273"/>
      <c r="P5" s="273"/>
      <c r="Q5" s="273"/>
      <c r="R5" s="274"/>
    </row>
    <row r="6" spans="1:23" x14ac:dyDescent="0.2">
      <c r="A6" s="149" t="s">
        <v>536</v>
      </c>
      <c r="B6" s="264" t="s">
        <v>523</v>
      </c>
      <c r="C6" s="199">
        <v>0</v>
      </c>
      <c r="D6" s="200">
        <v>0</v>
      </c>
      <c r="E6" s="200">
        <v>0</v>
      </c>
      <c r="F6" s="200">
        <v>0</v>
      </c>
      <c r="G6" s="200">
        <v>0</v>
      </c>
      <c r="H6" s="200">
        <v>0</v>
      </c>
      <c r="I6" s="200">
        <v>0</v>
      </c>
      <c r="J6" s="200">
        <v>0</v>
      </c>
      <c r="K6" s="200">
        <v>0</v>
      </c>
      <c r="L6" s="200">
        <v>0</v>
      </c>
      <c r="M6" s="200">
        <v>0</v>
      </c>
      <c r="N6" s="200">
        <v>0</v>
      </c>
      <c r="O6" s="200">
        <v>0</v>
      </c>
      <c r="P6" s="200">
        <v>0</v>
      </c>
      <c r="Q6" s="200">
        <v>0</v>
      </c>
      <c r="R6" s="201">
        <v>0</v>
      </c>
    </row>
    <row r="7" spans="1:23" x14ac:dyDescent="0.2">
      <c r="A7" s="149" t="s">
        <v>537</v>
      </c>
      <c r="B7" s="264" t="s">
        <v>524</v>
      </c>
      <c r="C7" s="330">
        <v>1262</v>
      </c>
      <c r="D7" s="330">
        <v>1532</v>
      </c>
      <c r="E7" s="330">
        <v>571</v>
      </c>
      <c r="F7" s="330">
        <v>419</v>
      </c>
      <c r="G7" s="330">
        <v>372</v>
      </c>
      <c r="H7" s="330">
        <v>438</v>
      </c>
      <c r="I7" s="330">
        <v>173</v>
      </c>
      <c r="J7" s="330">
        <v>115</v>
      </c>
      <c r="K7" s="330">
        <v>535</v>
      </c>
      <c r="L7" s="330">
        <v>595</v>
      </c>
      <c r="M7" s="330">
        <v>216</v>
      </c>
      <c r="N7" s="330">
        <v>189</v>
      </c>
      <c r="O7" s="330">
        <v>14</v>
      </c>
      <c r="P7" s="330">
        <v>15</v>
      </c>
      <c r="Q7" s="330">
        <v>10</v>
      </c>
      <c r="R7" s="330">
        <v>8</v>
      </c>
    </row>
    <row r="8" spans="1:23" x14ac:dyDescent="0.2">
      <c r="A8" s="149" t="s">
        <v>538</v>
      </c>
      <c r="B8" s="264" t="s">
        <v>525</v>
      </c>
      <c r="C8" s="199">
        <v>0</v>
      </c>
      <c r="D8" s="199">
        <v>0</v>
      </c>
      <c r="E8" s="199">
        <v>0</v>
      </c>
      <c r="F8" s="199">
        <v>0</v>
      </c>
      <c r="G8" s="199">
        <v>0</v>
      </c>
      <c r="H8" s="199">
        <v>0</v>
      </c>
      <c r="I8" s="199">
        <v>0</v>
      </c>
      <c r="J8" s="199">
        <v>0</v>
      </c>
      <c r="K8" s="199">
        <v>0</v>
      </c>
      <c r="L8" s="199">
        <v>0</v>
      </c>
      <c r="M8" s="199">
        <v>0</v>
      </c>
      <c r="N8" s="199">
        <v>0</v>
      </c>
      <c r="O8" s="199">
        <v>0</v>
      </c>
      <c r="P8" s="199">
        <v>0</v>
      </c>
      <c r="Q8" s="199">
        <v>0</v>
      </c>
      <c r="R8" s="199">
        <v>0</v>
      </c>
    </row>
    <row r="9" spans="1:23" x14ac:dyDescent="0.2">
      <c r="A9" s="149" t="s">
        <v>539</v>
      </c>
      <c r="B9" s="264" t="s">
        <v>526</v>
      </c>
      <c r="C9" s="199">
        <v>0</v>
      </c>
      <c r="D9" s="199">
        <v>0</v>
      </c>
      <c r="E9" s="199">
        <v>0</v>
      </c>
      <c r="F9" s="199">
        <v>0</v>
      </c>
      <c r="G9" s="199">
        <v>0</v>
      </c>
      <c r="H9" s="199">
        <v>0</v>
      </c>
      <c r="I9" s="199">
        <v>0</v>
      </c>
      <c r="J9" s="199">
        <v>0</v>
      </c>
      <c r="K9" s="199">
        <v>0</v>
      </c>
      <c r="L9" s="199">
        <v>0</v>
      </c>
      <c r="M9" s="199">
        <v>0</v>
      </c>
      <c r="N9" s="199">
        <v>0</v>
      </c>
      <c r="O9" s="199">
        <v>0</v>
      </c>
      <c r="P9" s="199">
        <v>0</v>
      </c>
      <c r="Q9" s="199">
        <v>0</v>
      </c>
      <c r="R9" s="199">
        <v>0</v>
      </c>
    </row>
    <row r="10" spans="1:23" x14ac:dyDescent="0.2">
      <c r="A10" s="149" t="s">
        <v>540</v>
      </c>
      <c r="B10" s="264" t="s">
        <v>527</v>
      </c>
      <c r="C10" s="199">
        <v>0</v>
      </c>
      <c r="D10" s="199">
        <v>0</v>
      </c>
      <c r="E10" s="199">
        <v>0</v>
      </c>
      <c r="F10" s="199">
        <v>0</v>
      </c>
      <c r="G10" s="199">
        <v>0</v>
      </c>
      <c r="H10" s="199">
        <v>0</v>
      </c>
      <c r="I10" s="199">
        <v>0</v>
      </c>
      <c r="J10" s="199">
        <v>0</v>
      </c>
      <c r="K10" s="199">
        <v>0</v>
      </c>
      <c r="L10" s="199">
        <v>0</v>
      </c>
      <c r="M10" s="199">
        <v>0</v>
      </c>
      <c r="N10" s="199">
        <v>0</v>
      </c>
      <c r="O10" s="199">
        <v>0</v>
      </c>
      <c r="P10" s="199">
        <v>0</v>
      </c>
      <c r="Q10" s="199">
        <v>0</v>
      </c>
      <c r="R10" s="199">
        <v>0</v>
      </c>
    </row>
    <row r="11" spans="1:23" x14ac:dyDescent="0.2">
      <c r="A11" s="149" t="s">
        <v>541</v>
      </c>
      <c r="B11" s="264" t="s">
        <v>528</v>
      </c>
      <c r="C11" s="199">
        <v>0</v>
      </c>
      <c r="D11" s="199">
        <v>0</v>
      </c>
      <c r="E11" s="199">
        <v>0</v>
      </c>
      <c r="F11" s="199">
        <v>0</v>
      </c>
      <c r="G11" s="199">
        <v>0</v>
      </c>
      <c r="H11" s="199">
        <v>0</v>
      </c>
      <c r="I11" s="199">
        <v>0</v>
      </c>
      <c r="J11" s="199">
        <v>0</v>
      </c>
      <c r="K11" s="199">
        <v>0</v>
      </c>
      <c r="L11" s="199">
        <v>0</v>
      </c>
      <c r="M11" s="199">
        <v>0</v>
      </c>
      <c r="N11" s="199">
        <v>0</v>
      </c>
      <c r="O11" s="199">
        <v>0</v>
      </c>
      <c r="P11" s="199">
        <v>0</v>
      </c>
      <c r="Q11" s="199">
        <v>0</v>
      </c>
      <c r="R11" s="199">
        <v>0</v>
      </c>
    </row>
    <row r="12" spans="1:23" x14ac:dyDescent="0.2">
      <c r="A12" s="149" t="s">
        <v>535</v>
      </c>
      <c r="B12" s="264" t="s">
        <v>529</v>
      </c>
      <c r="C12" s="199">
        <v>0</v>
      </c>
      <c r="D12" s="199">
        <v>0</v>
      </c>
      <c r="E12" s="199">
        <v>0</v>
      </c>
      <c r="F12" s="199">
        <v>0</v>
      </c>
      <c r="G12" s="199">
        <v>0</v>
      </c>
      <c r="H12" s="199">
        <v>0</v>
      </c>
      <c r="I12" s="199">
        <v>0</v>
      </c>
      <c r="J12" s="199">
        <v>0</v>
      </c>
      <c r="K12" s="199">
        <v>0</v>
      </c>
      <c r="L12" s="199">
        <v>0</v>
      </c>
      <c r="M12" s="199">
        <v>0</v>
      </c>
      <c r="N12" s="199">
        <v>0</v>
      </c>
      <c r="O12" s="199">
        <v>0</v>
      </c>
      <c r="P12" s="199">
        <v>0</v>
      </c>
      <c r="Q12" s="199">
        <v>0</v>
      </c>
      <c r="R12" s="199">
        <v>0</v>
      </c>
    </row>
    <row r="13" spans="1:23" x14ac:dyDescent="0.2">
      <c r="A13" s="149" t="s">
        <v>542</v>
      </c>
      <c r="B13" s="264" t="s">
        <v>530</v>
      </c>
      <c r="C13" s="199">
        <v>0</v>
      </c>
      <c r="D13" s="199">
        <v>0</v>
      </c>
      <c r="E13" s="199">
        <v>0</v>
      </c>
      <c r="F13" s="199">
        <v>0</v>
      </c>
      <c r="G13" s="199">
        <v>0</v>
      </c>
      <c r="H13" s="199">
        <v>0</v>
      </c>
      <c r="I13" s="199">
        <v>0</v>
      </c>
      <c r="J13" s="199">
        <v>0</v>
      </c>
      <c r="K13" s="199">
        <v>0</v>
      </c>
      <c r="L13" s="199">
        <v>0</v>
      </c>
      <c r="M13" s="199">
        <v>0</v>
      </c>
      <c r="N13" s="199">
        <v>0</v>
      </c>
      <c r="O13" s="199">
        <v>0</v>
      </c>
      <c r="P13" s="199">
        <v>0</v>
      </c>
      <c r="Q13" s="199">
        <v>0</v>
      </c>
      <c r="R13" s="199">
        <v>0</v>
      </c>
    </row>
    <row r="14" spans="1:23" x14ac:dyDescent="0.2">
      <c r="A14" s="149" t="s">
        <v>543</v>
      </c>
      <c r="B14" s="264" t="s">
        <v>531</v>
      </c>
      <c r="C14" s="199">
        <v>0</v>
      </c>
      <c r="D14" s="199">
        <v>0</v>
      </c>
      <c r="E14" s="199">
        <v>0</v>
      </c>
      <c r="F14" s="199">
        <v>0</v>
      </c>
      <c r="G14" s="199">
        <v>0</v>
      </c>
      <c r="H14" s="199">
        <v>0</v>
      </c>
      <c r="I14" s="199">
        <v>0</v>
      </c>
      <c r="J14" s="199">
        <v>0</v>
      </c>
      <c r="K14" s="199">
        <v>0</v>
      </c>
      <c r="L14" s="199">
        <v>0</v>
      </c>
      <c r="M14" s="199">
        <v>0</v>
      </c>
      <c r="N14" s="199">
        <v>0</v>
      </c>
      <c r="O14" s="199">
        <v>0</v>
      </c>
      <c r="P14" s="199">
        <v>0</v>
      </c>
      <c r="Q14" s="199">
        <v>0</v>
      </c>
      <c r="R14" s="199">
        <v>0</v>
      </c>
    </row>
    <row r="15" spans="1:23" x14ac:dyDescent="0.2">
      <c r="A15" s="149" t="s">
        <v>544</v>
      </c>
      <c r="B15" s="264" t="s">
        <v>532</v>
      </c>
      <c r="C15" s="199">
        <v>0</v>
      </c>
      <c r="D15" s="199">
        <v>0</v>
      </c>
      <c r="E15" s="199">
        <v>0</v>
      </c>
      <c r="F15" s="199">
        <v>0</v>
      </c>
      <c r="G15" s="199">
        <v>0</v>
      </c>
      <c r="H15" s="199">
        <v>0</v>
      </c>
      <c r="I15" s="199">
        <v>0</v>
      </c>
      <c r="J15" s="199">
        <v>0</v>
      </c>
      <c r="K15" s="199">
        <v>0</v>
      </c>
      <c r="L15" s="199">
        <v>0</v>
      </c>
      <c r="M15" s="199">
        <v>0</v>
      </c>
      <c r="N15" s="199">
        <v>0</v>
      </c>
      <c r="O15" s="199">
        <v>0</v>
      </c>
      <c r="P15" s="199">
        <v>0</v>
      </c>
      <c r="Q15" s="199">
        <v>0</v>
      </c>
      <c r="R15" s="199">
        <v>0</v>
      </c>
    </row>
    <row r="16" spans="1:23" x14ac:dyDescent="0.2">
      <c r="A16" s="149" t="s">
        <v>534</v>
      </c>
      <c r="B16" s="264" t="s">
        <v>533</v>
      </c>
      <c r="C16" s="330">
        <v>196</v>
      </c>
      <c r="D16" s="330">
        <v>199</v>
      </c>
      <c r="E16" s="330">
        <v>70</v>
      </c>
      <c r="F16" s="330">
        <v>59</v>
      </c>
      <c r="G16" s="330">
        <v>0</v>
      </c>
      <c r="H16" s="330">
        <v>0</v>
      </c>
      <c r="I16" s="330">
        <v>0</v>
      </c>
      <c r="J16" s="330">
        <v>0</v>
      </c>
      <c r="K16" s="330">
        <v>79</v>
      </c>
      <c r="L16" s="330">
        <v>87</v>
      </c>
      <c r="M16" s="330">
        <v>44</v>
      </c>
      <c r="N16" s="330">
        <v>40</v>
      </c>
      <c r="O16" s="330">
        <v>0</v>
      </c>
      <c r="P16" s="330">
        <v>0</v>
      </c>
      <c r="Q16" s="330">
        <v>0</v>
      </c>
      <c r="R16" s="330">
        <v>0</v>
      </c>
    </row>
    <row r="17" spans="1:18" x14ac:dyDescent="0.2">
      <c r="A17" s="265" t="s">
        <v>89</v>
      </c>
      <c r="B17" s="266" t="s">
        <v>90</v>
      </c>
      <c r="C17" s="275">
        <v>1430</v>
      </c>
      <c r="D17" s="276">
        <f>SUM(D6:D16)</f>
        <v>1731</v>
      </c>
      <c r="E17" s="276">
        <f>SUM(E6:E16)</f>
        <v>641</v>
      </c>
      <c r="F17" s="276">
        <f>SUM(F6:F16)</f>
        <v>478</v>
      </c>
      <c r="G17" s="276">
        <v>372</v>
      </c>
      <c r="H17" s="276">
        <f>SUM(H6:H16)</f>
        <v>438</v>
      </c>
      <c r="I17" s="276">
        <f>SUM(I6:I16)</f>
        <v>173</v>
      </c>
      <c r="J17" s="276">
        <f>SUM(J6:J16)</f>
        <v>115</v>
      </c>
      <c r="K17" s="276">
        <v>604</v>
      </c>
      <c r="L17" s="276">
        <f>SUM(L6:L16)</f>
        <v>682</v>
      </c>
      <c r="M17" s="276">
        <f>SUM(M6:M16)</f>
        <v>260</v>
      </c>
      <c r="N17" s="276">
        <f>SUM(N6:N16)</f>
        <v>229</v>
      </c>
      <c r="O17" s="276">
        <v>14</v>
      </c>
      <c r="P17" s="276">
        <f>SUM(P6:P16)</f>
        <v>15</v>
      </c>
      <c r="Q17" s="276">
        <f>SUM(Q6:Q16)</f>
        <v>10</v>
      </c>
      <c r="R17" s="277">
        <f>SUM(R6:R16)</f>
        <v>8</v>
      </c>
    </row>
    <row r="19" spans="1:18" x14ac:dyDescent="0.2">
      <c r="A19" s="4" t="s">
        <v>136</v>
      </c>
    </row>
    <row r="20" spans="1:18" x14ac:dyDescent="0.2">
      <c r="A20" s="2" t="s">
        <v>5</v>
      </c>
      <c r="C20" s="4"/>
    </row>
    <row r="21" spans="1:18" x14ac:dyDescent="0.2">
      <c r="A21" s="4" t="s">
        <v>6</v>
      </c>
    </row>
  </sheetData>
  <mergeCells count="7">
    <mergeCell ref="C4:R4"/>
    <mergeCell ref="A1:R1"/>
    <mergeCell ref="C2:F2"/>
    <mergeCell ref="G2:J2"/>
    <mergeCell ref="K2:N2"/>
    <mergeCell ref="O2:R2"/>
    <mergeCell ref="A2:B3"/>
  </mergeCells>
  <pageMargins left="0.7" right="0.7" top="0.75" bottom="0.75" header="0.3" footer="0.3"/>
  <pageSetup paperSize="9" scale="51" orientation="portrait" r:id="rId1"/>
  <ignoredErrors>
    <ignoredError sqref="B6:B1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13"/>
  <sheetViews>
    <sheetView workbookViewId="0">
      <selection activeCell="I15" sqref="I15"/>
    </sheetView>
  </sheetViews>
  <sheetFormatPr defaultColWidth="9.140625" defaultRowHeight="15" x14ac:dyDescent="0.25"/>
  <cols>
    <col min="1" max="1" width="28.140625" style="2" customWidth="1"/>
    <col min="2" max="2" width="12.7109375" style="3" customWidth="1"/>
    <col min="3" max="3" width="9.28515625" style="1" customWidth="1"/>
    <col min="4" max="4" width="8.5703125" style="1" customWidth="1"/>
    <col min="5" max="5" width="9" style="1" customWidth="1"/>
    <col min="6" max="6" width="9.140625" style="1" customWidth="1"/>
    <col min="7" max="7" width="9" style="1" customWidth="1"/>
    <col min="8" max="8" width="17.42578125" style="1" customWidth="1"/>
    <col min="9" max="9" width="10.5703125" style="1" customWidth="1"/>
    <col min="10" max="10" width="13.28515625" style="1" customWidth="1"/>
    <col min="11" max="11" width="15.28515625" style="1" customWidth="1"/>
    <col min="12" max="12" width="13.28515625" style="1" customWidth="1"/>
    <col min="13" max="13" width="14.85546875" style="1" customWidth="1"/>
    <col min="14" max="14" width="11.85546875" style="1" customWidth="1"/>
    <col min="15" max="18" width="9.140625" style="56"/>
    <col min="19" max="16384" width="9.140625" style="1"/>
  </cols>
  <sheetData>
    <row r="1" spans="1:24" ht="42.75" customHeight="1" thickBot="1" x14ac:dyDescent="0.3">
      <c r="A1" s="433" t="s">
        <v>493</v>
      </c>
      <c r="B1" s="434"/>
      <c r="C1" s="434"/>
      <c r="D1" s="434"/>
      <c r="E1" s="434"/>
      <c r="F1" s="434"/>
      <c r="G1" s="434"/>
      <c r="H1" s="434"/>
      <c r="I1" s="434"/>
      <c r="J1" s="434"/>
      <c r="K1" s="434"/>
      <c r="L1" s="434"/>
      <c r="M1" s="435"/>
      <c r="N1" s="436"/>
    </row>
    <row r="2" spans="1:24" s="5" customFormat="1" ht="16.5" customHeight="1" x14ac:dyDescent="0.2">
      <c r="A2" s="441" t="s">
        <v>614</v>
      </c>
      <c r="B2" s="446" t="s">
        <v>20</v>
      </c>
      <c r="C2" s="447"/>
      <c r="D2" s="447"/>
      <c r="E2" s="447"/>
      <c r="F2" s="447"/>
      <c r="G2" s="447"/>
      <c r="H2" s="447"/>
      <c r="I2" s="448"/>
      <c r="J2" s="443" t="s">
        <v>559</v>
      </c>
      <c r="K2" s="444"/>
      <c r="L2" s="445"/>
      <c r="M2" s="437" t="s">
        <v>494</v>
      </c>
      <c r="N2" s="409" t="s">
        <v>82</v>
      </c>
      <c r="Q2" s="1"/>
      <c r="R2" s="1"/>
      <c r="S2" s="1"/>
      <c r="T2" s="1"/>
    </row>
    <row r="3" spans="1:24" s="5" customFormat="1" ht="52.5" customHeight="1" thickBot="1" x14ac:dyDescent="0.25">
      <c r="A3" s="423"/>
      <c r="B3" s="278" t="s">
        <v>120</v>
      </c>
      <c r="C3" s="278" t="s">
        <v>21</v>
      </c>
      <c r="D3" s="278" t="s">
        <v>22</v>
      </c>
      <c r="E3" s="278" t="s">
        <v>23</v>
      </c>
      <c r="F3" s="278" t="s">
        <v>24</v>
      </c>
      <c r="G3" s="278" t="s">
        <v>25</v>
      </c>
      <c r="H3" s="278" t="s">
        <v>67</v>
      </c>
      <c r="I3" s="278" t="s">
        <v>545</v>
      </c>
      <c r="J3" s="279" t="s">
        <v>495</v>
      </c>
      <c r="K3" s="279" t="s">
        <v>572</v>
      </c>
      <c r="L3" s="279" t="s">
        <v>496</v>
      </c>
      <c r="M3" s="438"/>
      <c r="N3" s="439"/>
      <c r="Q3" s="1"/>
      <c r="R3" s="1"/>
      <c r="S3" s="1"/>
      <c r="T3" s="1"/>
    </row>
    <row r="4" spans="1:24" ht="15" customHeight="1" x14ac:dyDescent="0.2">
      <c r="A4" s="96" t="s">
        <v>613</v>
      </c>
      <c r="B4" s="331">
        <v>104.43300000000001</v>
      </c>
      <c r="C4" s="331">
        <v>5.29</v>
      </c>
      <c r="D4" s="331">
        <v>22.344999999999999</v>
      </c>
      <c r="E4" s="331">
        <v>65.844999999999999</v>
      </c>
      <c r="F4" s="331">
        <v>1.1180000000000001</v>
      </c>
      <c r="G4" s="331">
        <v>9.8350000000000009</v>
      </c>
      <c r="H4" s="331" t="s">
        <v>615</v>
      </c>
      <c r="I4" s="331" t="s">
        <v>615</v>
      </c>
      <c r="J4" s="331" t="s">
        <v>615</v>
      </c>
      <c r="K4" s="331" t="s">
        <v>615</v>
      </c>
      <c r="L4" s="331">
        <v>1.0960000000000001</v>
      </c>
      <c r="M4" s="331">
        <v>62.482999999999997</v>
      </c>
      <c r="N4" s="247">
        <f t="shared" ref="N4:N5" si="0">SUM(B4,J4:M4)</f>
        <v>168.012</v>
      </c>
      <c r="O4" s="1"/>
      <c r="P4" s="1"/>
      <c r="Q4" s="1"/>
      <c r="R4" s="1"/>
    </row>
    <row r="5" spans="1:24" ht="15" customHeight="1" thickBot="1" x14ac:dyDescent="0.25">
      <c r="A5" s="152" t="s">
        <v>73</v>
      </c>
      <c r="B5" s="332">
        <v>45.573</v>
      </c>
      <c r="C5" s="332">
        <v>0.28999999999999998</v>
      </c>
      <c r="D5" s="332">
        <v>13.8</v>
      </c>
      <c r="E5" s="332">
        <v>25.48</v>
      </c>
      <c r="F5" s="332">
        <v>1.1180000000000001</v>
      </c>
      <c r="G5" s="332">
        <v>4.8849999999999998</v>
      </c>
      <c r="H5" s="332" t="s">
        <v>615</v>
      </c>
      <c r="I5" s="332" t="s">
        <v>615</v>
      </c>
      <c r="J5" s="332" t="s">
        <v>615</v>
      </c>
      <c r="K5" s="332" t="s">
        <v>615</v>
      </c>
      <c r="L5" s="332">
        <v>7.3999999999999996E-2</v>
      </c>
      <c r="M5" s="332">
        <v>45.661000000000001</v>
      </c>
      <c r="N5" s="248">
        <f t="shared" si="0"/>
        <v>91.307999999999993</v>
      </c>
      <c r="O5" s="1"/>
      <c r="P5" s="1"/>
      <c r="Q5" s="1"/>
      <c r="R5" s="1"/>
    </row>
    <row r="6" spans="1:24" ht="12.75" customHeight="1" x14ac:dyDescent="0.2">
      <c r="A6" s="113"/>
      <c r="B6" s="114"/>
      <c r="C6" s="115"/>
      <c r="D6" s="115"/>
      <c r="E6" s="115"/>
      <c r="F6" s="115"/>
      <c r="G6" s="115"/>
      <c r="H6" s="115"/>
      <c r="I6" s="115"/>
      <c r="J6" s="115"/>
      <c r="K6" s="115"/>
      <c r="L6" s="115"/>
      <c r="M6" s="115"/>
      <c r="N6" s="115"/>
      <c r="O6" s="57"/>
      <c r="P6" s="57"/>
      <c r="Q6" s="57"/>
      <c r="R6" s="57"/>
      <c r="S6" s="48"/>
    </row>
    <row r="7" spans="1:24" ht="27" customHeight="1" x14ac:dyDescent="0.2">
      <c r="A7" s="440" t="s">
        <v>497</v>
      </c>
      <c r="B7" s="440"/>
      <c r="C7" s="440"/>
      <c r="D7" s="440"/>
      <c r="E7" s="440"/>
      <c r="F7" s="440"/>
      <c r="G7" s="440"/>
      <c r="H7" s="440"/>
      <c r="I7" s="440"/>
      <c r="J7" s="440"/>
      <c r="K7" s="440"/>
      <c r="L7" s="440"/>
      <c r="M7" s="440"/>
      <c r="N7" s="440"/>
      <c r="O7" s="57"/>
      <c r="P7" s="57"/>
      <c r="Q7" s="57"/>
      <c r="R7" s="57"/>
      <c r="S7" s="48"/>
    </row>
    <row r="8" spans="1:24" ht="15" customHeight="1" x14ac:dyDescent="0.25">
      <c r="A8" s="442" t="s">
        <v>498</v>
      </c>
      <c r="B8" s="442"/>
      <c r="C8" s="442"/>
      <c r="D8" s="442"/>
      <c r="E8" s="442"/>
      <c r="F8" s="442"/>
      <c r="G8" s="442"/>
      <c r="H8" s="442"/>
      <c r="I8" s="442"/>
      <c r="J8" s="442"/>
      <c r="K8" s="442"/>
      <c r="L8" s="442"/>
      <c r="M8" s="442"/>
      <c r="N8" s="442"/>
      <c r="O8" s="74"/>
      <c r="P8" s="74"/>
      <c r="Q8" s="74"/>
      <c r="R8" s="74"/>
      <c r="S8" s="48"/>
    </row>
    <row r="9" spans="1:24" ht="45" customHeight="1" x14ac:dyDescent="0.25">
      <c r="A9" s="440" t="s">
        <v>510</v>
      </c>
      <c r="B9" s="440"/>
      <c r="C9" s="440"/>
      <c r="D9" s="440"/>
      <c r="E9" s="440"/>
      <c r="F9" s="440"/>
      <c r="G9" s="440"/>
      <c r="H9" s="440"/>
      <c r="I9" s="440"/>
      <c r="J9" s="440"/>
      <c r="K9" s="440"/>
      <c r="L9" s="440"/>
      <c r="M9" s="440"/>
      <c r="N9" s="440"/>
      <c r="O9" s="74"/>
      <c r="P9" s="74"/>
      <c r="Q9" s="74"/>
      <c r="R9" s="74"/>
      <c r="S9" s="48"/>
    </row>
    <row r="10" spans="1:24" ht="15" customHeight="1" x14ac:dyDescent="0.2">
      <c r="A10" s="440" t="s">
        <v>500</v>
      </c>
      <c r="B10" s="440"/>
      <c r="C10" s="440"/>
      <c r="D10" s="440"/>
      <c r="E10" s="440"/>
      <c r="F10" s="440"/>
      <c r="G10" s="440"/>
      <c r="H10" s="440"/>
      <c r="I10" s="440"/>
      <c r="J10" s="440"/>
      <c r="K10" s="440"/>
      <c r="L10" s="440"/>
      <c r="M10" s="440"/>
      <c r="N10" s="440"/>
      <c r="O10" s="98"/>
      <c r="P10" s="98"/>
      <c r="Q10" s="98"/>
      <c r="R10" s="98"/>
      <c r="S10" s="98"/>
      <c r="T10" s="98"/>
      <c r="U10" s="98"/>
      <c r="V10" s="98"/>
      <c r="W10" s="98"/>
      <c r="X10" s="98"/>
    </row>
    <row r="11" spans="1:24" ht="16.5" customHeight="1" x14ac:dyDescent="0.25">
      <c r="A11" s="440" t="s">
        <v>501</v>
      </c>
      <c r="B11" s="440"/>
      <c r="C11" s="440"/>
      <c r="D11" s="440"/>
      <c r="E11" s="440"/>
      <c r="F11" s="440"/>
      <c r="G11" s="440"/>
      <c r="H11" s="440"/>
      <c r="I11" s="440"/>
      <c r="J11" s="440"/>
      <c r="K11" s="440"/>
      <c r="L11" s="440"/>
      <c r="M11" s="440"/>
      <c r="N11" s="440"/>
    </row>
    <row r="12" spans="1:24" x14ac:dyDescent="0.25">
      <c r="A12" s="440" t="s">
        <v>502</v>
      </c>
      <c r="B12" s="440"/>
      <c r="C12" s="440"/>
      <c r="D12" s="440"/>
      <c r="E12" s="440"/>
      <c r="F12" s="440"/>
      <c r="G12" s="440"/>
      <c r="H12" s="440"/>
      <c r="I12" s="440"/>
      <c r="J12" s="440"/>
      <c r="K12" s="440"/>
      <c r="L12" s="440"/>
      <c r="M12" s="440"/>
      <c r="N12" s="440"/>
    </row>
    <row r="13" spans="1:24" s="56" customFormat="1" x14ac:dyDescent="0.25">
      <c r="A13" s="432"/>
      <c r="B13" s="432"/>
      <c r="C13" s="432"/>
      <c r="D13" s="432"/>
      <c r="E13" s="432"/>
      <c r="F13" s="432"/>
      <c r="G13" s="432"/>
      <c r="H13" s="432"/>
      <c r="I13" s="432"/>
      <c r="J13" s="432"/>
      <c r="K13" s="432"/>
      <c r="L13" s="432"/>
      <c r="M13" s="432"/>
      <c r="N13" s="432"/>
      <c r="S13" s="1"/>
    </row>
  </sheetData>
  <mergeCells count="13">
    <mergeCell ref="A13:N13"/>
    <mergeCell ref="A1:N1"/>
    <mergeCell ref="M2:M3"/>
    <mergeCell ref="N2:N3"/>
    <mergeCell ref="A7:N7"/>
    <mergeCell ref="A2:A3"/>
    <mergeCell ref="A8:N8"/>
    <mergeCell ref="A9:N9"/>
    <mergeCell ref="A10:N10"/>
    <mergeCell ref="A11:N11"/>
    <mergeCell ref="A12:N12"/>
    <mergeCell ref="J2:L2"/>
    <mergeCell ref="B2:I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23"/>
  <sheetViews>
    <sheetView zoomScaleNormal="100" workbookViewId="0">
      <selection activeCell="A2" sqref="A2:A4"/>
    </sheetView>
  </sheetViews>
  <sheetFormatPr defaultColWidth="9.140625" defaultRowHeight="12.75" x14ac:dyDescent="0.2"/>
  <cols>
    <col min="1" max="1" width="21.28515625" style="2" customWidth="1"/>
    <col min="2" max="25" width="8.85546875" style="1" customWidth="1"/>
    <col min="26" max="16384" width="9.140625" style="1"/>
  </cols>
  <sheetData>
    <row r="1" spans="1:25" ht="42.75" customHeight="1" thickBot="1" x14ac:dyDescent="0.25">
      <c r="A1" s="453" t="s">
        <v>560</v>
      </c>
      <c r="B1" s="454"/>
      <c r="C1" s="454"/>
      <c r="D1" s="454"/>
      <c r="E1" s="454"/>
      <c r="F1" s="454"/>
      <c r="G1" s="454"/>
      <c r="H1" s="454"/>
      <c r="I1" s="454"/>
      <c r="J1" s="454"/>
      <c r="K1" s="454"/>
      <c r="L1" s="454"/>
      <c r="M1" s="454"/>
      <c r="N1" s="454"/>
      <c r="O1" s="454"/>
      <c r="P1" s="454"/>
      <c r="Q1" s="454"/>
      <c r="R1" s="454"/>
      <c r="S1" s="454"/>
      <c r="T1" s="454"/>
      <c r="U1" s="454"/>
      <c r="V1" s="454"/>
      <c r="W1" s="454"/>
      <c r="X1" s="454"/>
      <c r="Y1" s="455"/>
    </row>
    <row r="2" spans="1:25" s="5" customFormat="1" ht="17.25" customHeight="1" x14ac:dyDescent="0.2">
      <c r="A2" s="451" t="s">
        <v>613</v>
      </c>
      <c r="B2" s="446" t="s">
        <v>20</v>
      </c>
      <c r="C2" s="447"/>
      <c r="D2" s="447"/>
      <c r="E2" s="447"/>
      <c r="F2" s="447"/>
      <c r="G2" s="447"/>
      <c r="H2" s="447"/>
      <c r="I2" s="447"/>
      <c r="J2" s="447"/>
      <c r="K2" s="447"/>
      <c r="L2" s="447"/>
      <c r="M2" s="447"/>
      <c r="N2" s="447"/>
      <c r="O2" s="448"/>
      <c r="P2" s="446" t="s">
        <v>559</v>
      </c>
      <c r="Q2" s="447"/>
      <c r="R2" s="447"/>
      <c r="S2" s="447"/>
      <c r="T2" s="447"/>
      <c r="U2" s="447"/>
      <c r="V2" s="456" t="s">
        <v>494</v>
      </c>
      <c r="W2" s="457"/>
      <c r="X2" s="460" t="s">
        <v>4</v>
      </c>
      <c r="Y2" s="463" t="s">
        <v>121</v>
      </c>
    </row>
    <row r="3" spans="1:25" s="5" customFormat="1" ht="52.5" customHeight="1" x14ac:dyDescent="0.2">
      <c r="A3" s="441"/>
      <c r="B3" s="449" t="s">
        <v>21</v>
      </c>
      <c r="C3" s="449"/>
      <c r="D3" s="449" t="s">
        <v>22</v>
      </c>
      <c r="E3" s="449"/>
      <c r="F3" s="449" t="s">
        <v>23</v>
      </c>
      <c r="G3" s="449"/>
      <c r="H3" s="449" t="s">
        <v>24</v>
      </c>
      <c r="I3" s="449"/>
      <c r="J3" s="449" t="s">
        <v>25</v>
      </c>
      <c r="K3" s="449"/>
      <c r="L3" s="449" t="s">
        <v>54</v>
      </c>
      <c r="M3" s="449"/>
      <c r="N3" s="366" t="s">
        <v>545</v>
      </c>
      <c r="O3" s="450"/>
      <c r="P3" s="366" t="s">
        <v>495</v>
      </c>
      <c r="Q3" s="450"/>
      <c r="R3" s="366" t="s">
        <v>572</v>
      </c>
      <c r="S3" s="450"/>
      <c r="T3" s="366" t="s">
        <v>496</v>
      </c>
      <c r="U3" s="450"/>
      <c r="V3" s="458"/>
      <c r="W3" s="459"/>
      <c r="X3" s="461"/>
      <c r="Y3" s="464"/>
    </row>
    <row r="4" spans="1:25" s="5" customFormat="1" ht="13.5" customHeight="1" thickBot="1" x14ac:dyDescent="0.25">
      <c r="A4" s="423"/>
      <c r="B4" s="46" t="s">
        <v>4</v>
      </c>
      <c r="C4" s="46" t="s">
        <v>26</v>
      </c>
      <c r="D4" s="46" t="s">
        <v>4</v>
      </c>
      <c r="E4" s="46" t="s">
        <v>26</v>
      </c>
      <c r="F4" s="46" t="s">
        <v>4</v>
      </c>
      <c r="G4" s="46" t="s">
        <v>26</v>
      </c>
      <c r="H4" s="46" t="s">
        <v>4</v>
      </c>
      <c r="I4" s="46" t="s">
        <v>26</v>
      </c>
      <c r="J4" s="46" t="s">
        <v>4</v>
      </c>
      <c r="K4" s="46" t="s">
        <v>26</v>
      </c>
      <c r="L4" s="46" t="s">
        <v>4</v>
      </c>
      <c r="M4" s="46" t="s">
        <v>26</v>
      </c>
      <c r="N4" s="46" t="s">
        <v>4</v>
      </c>
      <c r="O4" s="46" t="s">
        <v>26</v>
      </c>
      <c r="P4" s="46" t="s">
        <v>4</v>
      </c>
      <c r="Q4" s="46" t="s">
        <v>26</v>
      </c>
      <c r="R4" s="46" t="s">
        <v>4</v>
      </c>
      <c r="S4" s="46" t="s">
        <v>26</v>
      </c>
      <c r="T4" s="46" t="s">
        <v>4</v>
      </c>
      <c r="U4" s="46" t="s">
        <v>26</v>
      </c>
      <c r="V4" s="46" t="s">
        <v>4</v>
      </c>
      <c r="W4" s="46" t="s">
        <v>26</v>
      </c>
      <c r="X4" s="462"/>
      <c r="Y4" s="465"/>
    </row>
    <row r="5" spans="1:25" s="6" customFormat="1" ht="12.75" customHeight="1" x14ac:dyDescent="0.2">
      <c r="A5" s="159" t="s">
        <v>27</v>
      </c>
      <c r="B5" s="333"/>
      <c r="C5" s="333"/>
      <c r="D5" s="333"/>
      <c r="E5" s="333"/>
      <c r="F5" s="333"/>
      <c r="G5" s="333"/>
      <c r="H5" s="333">
        <v>1</v>
      </c>
      <c r="I5" s="333">
        <v>1</v>
      </c>
      <c r="J5" s="333">
        <v>1</v>
      </c>
      <c r="K5" s="333"/>
      <c r="L5" s="333"/>
      <c r="M5" s="333"/>
      <c r="N5" s="334"/>
      <c r="O5" s="334"/>
      <c r="P5" s="334"/>
      <c r="Q5" s="334"/>
      <c r="R5" s="334"/>
      <c r="S5" s="334"/>
      <c r="T5" s="333"/>
      <c r="U5" s="333"/>
      <c r="V5" s="333">
        <v>4</v>
      </c>
      <c r="W5" s="333">
        <v>2</v>
      </c>
      <c r="X5" s="202">
        <f>SUM(B5,D5,F5,H5,J5,L5,N5,P5,R5,T5,V5)</f>
        <v>6</v>
      </c>
      <c r="Y5" s="157">
        <f>SUM(C5,E5,G5,I5,K5,M5,O5,Q5,S5,U5,W5)</f>
        <v>3</v>
      </c>
    </row>
    <row r="6" spans="1:25" s="6" customFormat="1" ht="12.75" customHeight="1" x14ac:dyDescent="0.2">
      <c r="A6" s="28" t="s">
        <v>28</v>
      </c>
      <c r="B6" s="335"/>
      <c r="C6" s="335"/>
      <c r="D6" s="335">
        <v>2</v>
      </c>
      <c r="E6" s="335"/>
      <c r="F6" s="335">
        <v>14</v>
      </c>
      <c r="G6" s="335">
        <v>5</v>
      </c>
      <c r="H6" s="335"/>
      <c r="I6" s="335"/>
      <c r="J6" s="335">
        <v>7</v>
      </c>
      <c r="K6" s="335">
        <v>3</v>
      </c>
      <c r="L6" s="335"/>
      <c r="M6" s="335"/>
      <c r="N6" s="336"/>
      <c r="O6" s="336"/>
      <c r="P6" s="336"/>
      <c r="Q6" s="336"/>
      <c r="R6" s="336"/>
      <c r="S6" s="336"/>
      <c r="T6" s="335"/>
      <c r="U6" s="335"/>
      <c r="V6" s="335">
        <v>4</v>
      </c>
      <c r="W6" s="335">
        <v>2</v>
      </c>
      <c r="X6" s="163">
        <f t="shared" ref="X6:X10" si="0">SUM(B6,D6,F6,H6,J6,L6,N6,P6,R6,T6,V6)</f>
        <v>27</v>
      </c>
      <c r="Y6" s="158">
        <f t="shared" ref="Y6:Y10" si="1">SUM(C6,E6,G6,I6,K6,M6,O6,Q6,S6,U6,W6)</f>
        <v>10</v>
      </c>
    </row>
    <row r="7" spans="1:25" s="6" customFormat="1" ht="12.75" customHeight="1" x14ac:dyDescent="0.2">
      <c r="A7" s="28" t="s">
        <v>29</v>
      </c>
      <c r="B7" s="335"/>
      <c r="C7" s="335"/>
      <c r="D7" s="335">
        <v>5</v>
      </c>
      <c r="E7" s="335">
        <v>1</v>
      </c>
      <c r="F7" s="335">
        <v>25</v>
      </c>
      <c r="G7" s="335">
        <v>8</v>
      </c>
      <c r="H7" s="335">
        <v>1</v>
      </c>
      <c r="I7" s="335">
        <v>1</v>
      </c>
      <c r="J7" s="335">
        <v>3</v>
      </c>
      <c r="K7" s="335">
        <v>3</v>
      </c>
      <c r="L7" s="335"/>
      <c r="M7" s="335"/>
      <c r="N7" s="336"/>
      <c r="O7" s="336"/>
      <c r="P7" s="336"/>
      <c r="Q7" s="336"/>
      <c r="R7" s="336"/>
      <c r="S7" s="336"/>
      <c r="T7" s="335"/>
      <c r="U7" s="335"/>
      <c r="V7" s="335">
        <v>16</v>
      </c>
      <c r="W7" s="335">
        <v>15</v>
      </c>
      <c r="X7" s="163">
        <f t="shared" si="0"/>
        <v>50</v>
      </c>
      <c r="Y7" s="158">
        <f t="shared" si="1"/>
        <v>28</v>
      </c>
    </row>
    <row r="8" spans="1:25" s="6" customFormat="1" ht="12.75" customHeight="1" x14ac:dyDescent="0.2">
      <c r="A8" s="28" t="s">
        <v>30</v>
      </c>
      <c r="B8" s="335">
        <v>1</v>
      </c>
      <c r="C8" s="335"/>
      <c r="D8" s="335">
        <v>7</v>
      </c>
      <c r="E8" s="335">
        <v>5</v>
      </c>
      <c r="F8" s="335">
        <v>23</v>
      </c>
      <c r="G8" s="335">
        <v>12</v>
      </c>
      <c r="H8" s="335"/>
      <c r="I8" s="335"/>
      <c r="J8" s="335"/>
      <c r="K8" s="335"/>
      <c r="L8" s="335"/>
      <c r="M8" s="335"/>
      <c r="N8" s="336"/>
      <c r="O8" s="336"/>
      <c r="P8" s="336"/>
      <c r="Q8" s="336"/>
      <c r="R8" s="336"/>
      <c r="S8" s="336"/>
      <c r="T8" s="335">
        <v>1</v>
      </c>
      <c r="U8" s="335"/>
      <c r="V8" s="335">
        <v>24</v>
      </c>
      <c r="W8" s="335">
        <v>19</v>
      </c>
      <c r="X8" s="163">
        <f t="shared" si="0"/>
        <v>56</v>
      </c>
      <c r="Y8" s="158">
        <f t="shared" si="1"/>
        <v>36</v>
      </c>
    </row>
    <row r="9" spans="1:25" s="6" customFormat="1" x14ac:dyDescent="0.2">
      <c r="A9" s="28" t="s">
        <v>31</v>
      </c>
      <c r="B9" s="335">
        <v>4</v>
      </c>
      <c r="C9" s="335"/>
      <c r="D9" s="335">
        <v>7</v>
      </c>
      <c r="E9" s="335">
        <v>6</v>
      </c>
      <c r="F9" s="335">
        <v>8</v>
      </c>
      <c r="G9" s="335">
        <v>3</v>
      </c>
      <c r="H9" s="335"/>
      <c r="I9" s="335"/>
      <c r="J9" s="335">
        <v>2</v>
      </c>
      <c r="K9" s="335"/>
      <c r="L9" s="335"/>
      <c r="M9" s="335"/>
      <c r="N9" s="336"/>
      <c r="O9" s="336"/>
      <c r="P9" s="336"/>
      <c r="Q9" s="336"/>
      <c r="R9" s="336"/>
      <c r="S9" s="336"/>
      <c r="T9" s="335"/>
      <c r="U9" s="335"/>
      <c r="V9" s="335">
        <v>11</v>
      </c>
      <c r="W9" s="335">
        <v>6</v>
      </c>
      <c r="X9" s="163">
        <f t="shared" si="0"/>
        <v>32</v>
      </c>
      <c r="Y9" s="158">
        <f t="shared" si="1"/>
        <v>15</v>
      </c>
    </row>
    <row r="10" spans="1:25" s="6" customFormat="1" x14ac:dyDescent="0.2">
      <c r="A10" s="28" t="s">
        <v>32</v>
      </c>
      <c r="B10" s="335"/>
      <c r="C10" s="335"/>
      <c r="D10" s="335">
        <v>5</v>
      </c>
      <c r="E10" s="335">
        <v>3</v>
      </c>
      <c r="F10" s="335">
        <v>1</v>
      </c>
      <c r="G10" s="335">
        <v>1</v>
      </c>
      <c r="H10" s="335"/>
      <c r="I10" s="335"/>
      <c r="J10" s="335"/>
      <c r="K10" s="335"/>
      <c r="L10" s="335"/>
      <c r="M10" s="335"/>
      <c r="N10" s="336"/>
      <c r="O10" s="336"/>
      <c r="P10" s="336"/>
      <c r="Q10" s="336"/>
      <c r="R10" s="336"/>
      <c r="S10" s="336"/>
      <c r="T10" s="335"/>
      <c r="U10" s="335"/>
      <c r="V10" s="335">
        <v>2</v>
      </c>
      <c r="W10" s="335">
        <v>1</v>
      </c>
      <c r="X10" s="163">
        <f t="shared" si="0"/>
        <v>8</v>
      </c>
      <c r="Y10" s="158">
        <f t="shared" si="1"/>
        <v>5</v>
      </c>
    </row>
    <row r="11" spans="1:25" ht="13.5" thickBot="1" x14ac:dyDescent="0.25">
      <c r="A11" s="23" t="s">
        <v>4</v>
      </c>
      <c r="B11" s="156">
        <f>SUM(B5:B10)</f>
        <v>5</v>
      </c>
      <c r="C11" s="156">
        <f t="shared" ref="C11:W11" si="2">SUM(C5:C10)</f>
        <v>0</v>
      </c>
      <c r="D11" s="156">
        <f t="shared" si="2"/>
        <v>26</v>
      </c>
      <c r="E11" s="156">
        <f t="shared" si="2"/>
        <v>15</v>
      </c>
      <c r="F11" s="156">
        <f t="shared" si="2"/>
        <v>71</v>
      </c>
      <c r="G11" s="156">
        <f t="shared" si="2"/>
        <v>29</v>
      </c>
      <c r="H11" s="156">
        <f t="shared" si="2"/>
        <v>2</v>
      </c>
      <c r="I11" s="156">
        <f t="shared" si="2"/>
        <v>2</v>
      </c>
      <c r="J11" s="156">
        <f t="shared" si="2"/>
        <v>13</v>
      </c>
      <c r="K11" s="156">
        <f t="shared" si="2"/>
        <v>6</v>
      </c>
      <c r="L11" s="156">
        <f t="shared" si="2"/>
        <v>0</v>
      </c>
      <c r="M11" s="156">
        <f t="shared" si="2"/>
        <v>0</v>
      </c>
      <c r="N11" s="156">
        <f t="shared" si="2"/>
        <v>0</v>
      </c>
      <c r="O11" s="156">
        <f t="shared" si="2"/>
        <v>0</v>
      </c>
      <c r="P11" s="156">
        <f t="shared" si="2"/>
        <v>0</v>
      </c>
      <c r="Q11" s="156">
        <f t="shared" si="2"/>
        <v>0</v>
      </c>
      <c r="R11" s="156">
        <f t="shared" si="2"/>
        <v>0</v>
      </c>
      <c r="S11" s="156">
        <f t="shared" si="2"/>
        <v>0</v>
      </c>
      <c r="T11" s="156">
        <f t="shared" si="2"/>
        <v>1</v>
      </c>
      <c r="U11" s="156">
        <f t="shared" si="2"/>
        <v>0</v>
      </c>
      <c r="V11" s="156">
        <f t="shared" si="2"/>
        <v>61</v>
      </c>
      <c r="W11" s="156">
        <f t="shared" si="2"/>
        <v>45</v>
      </c>
      <c r="X11" s="156">
        <f t="shared" ref="X11" si="3">SUM(B11,D11,F11,H11,J11,L11,N11,P11,R11,T11,V11)</f>
        <v>179</v>
      </c>
      <c r="Y11" s="231">
        <f t="shared" ref="Y11" si="4">SUM(C11,E11,G11,I11,K11,M11,O11,Q11,S11,U11,W11)</f>
        <v>97</v>
      </c>
    </row>
    <row r="12" spans="1:25" ht="15" customHeight="1" x14ac:dyDescent="0.2"/>
    <row r="13" spans="1:25" ht="15" customHeight="1" x14ac:dyDescent="0.2"/>
    <row r="14" spans="1:25" ht="15" customHeight="1" x14ac:dyDescent="0.2">
      <c r="A14" s="392" t="s">
        <v>505</v>
      </c>
      <c r="B14" s="392"/>
      <c r="C14" s="392"/>
      <c r="D14" s="392"/>
      <c r="E14" s="392"/>
      <c r="F14" s="392"/>
      <c r="G14" s="392"/>
      <c r="H14" s="392"/>
      <c r="I14" s="392"/>
      <c r="J14" s="392"/>
      <c r="K14" s="392"/>
      <c r="L14" s="392"/>
      <c r="M14" s="392"/>
      <c r="N14" s="392"/>
      <c r="O14" s="392"/>
      <c r="P14" s="392"/>
      <c r="Q14" s="392"/>
      <c r="R14" s="392"/>
      <c r="S14" s="392"/>
      <c r="T14" s="392"/>
      <c r="U14" s="392"/>
      <c r="V14" s="392"/>
      <c r="W14" s="392"/>
      <c r="X14" s="392"/>
      <c r="Y14" s="392"/>
    </row>
    <row r="15" spans="1:25" ht="15" customHeight="1" x14ac:dyDescent="0.2">
      <c r="A15" s="452" t="s">
        <v>498</v>
      </c>
      <c r="B15" s="452"/>
      <c r="C15" s="452"/>
      <c r="D15" s="452"/>
      <c r="E15" s="452"/>
      <c r="F15" s="452"/>
      <c r="G15" s="452"/>
      <c r="H15" s="452"/>
      <c r="I15" s="452"/>
      <c r="J15" s="452"/>
      <c r="K15" s="452"/>
      <c r="L15" s="452"/>
      <c r="M15" s="452"/>
      <c r="N15" s="452"/>
      <c r="O15" s="452"/>
      <c r="P15" s="452"/>
      <c r="Q15" s="452"/>
      <c r="R15" s="452"/>
      <c r="S15" s="452"/>
      <c r="T15" s="452"/>
      <c r="U15" s="452"/>
      <c r="V15" s="452"/>
      <c r="W15" s="452"/>
      <c r="X15" s="452"/>
      <c r="Y15" s="452"/>
    </row>
    <row r="16" spans="1:25" ht="45" customHeight="1" x14ac:dyDescent="0.2">
      <c r="A16" s="440" t="s">
        <v>499</v>
      </c>
      <c r="B16" s="440"/>
      <c r="C16" s="440"/>
      <c r="D16" s="440"/>
      <c r="E16" s="440"/>
      <c r="F16" s="440"/>
      <c r="G16" s="440"/>
      <c r="H16" s="440"/>
      <c r="I16" s="440"/>
      <c r="J16" s="440"/>
      <c r="K16" s="440"/>
      <c r="L16" s="440"/>
      <c r="M16" s="440"/>
      <c r="N16" s="440"/>
      <c r="O16" s="440"/>
      <c r="P16" s="440"/>
      <c r="Q16" s="440"/>
      <c r="R16" s="440"/>
      <c r="S16" s="440"/>
      <c r="T16" s="440"/>
      <c r="U16" s="440"/>
      <c r="V16" s="440"/>
      <c r="W16" s="440"/>
      <c r="X16" s="440"/>
      <c r="Y16" s="440"/>
    </row>
    <row r="17" spans="1:25" ht="15" customHeight="1" x14ac:dyDescent="0.2">
      <c r="A17" s="440" t="s">
        <v>500</v>
      </c>
      <c r="B17" s="440"/>
      <c r="C17" s="440"/>
      <c r="D17" s="440"/>
      <c r="E17" s="440"/>
      <c r="F17" s="440"/>
      <c r="G17" s="440"/>
      <c r="H17" s="440"/>
      <c r="I17" s="440"/>
      <c r="J17" s="440"/>
      <c r="K17" s="440"/>
      <c r="L17" s="440"/>
      <c r="M17" s="440"/>
      <c r="N17" s="440"/>
      <c r="O17" s="440"/>
      <c r="P17" s="440"/>
      <c r="Q17" s="440"/>
      <c r="R17" s="440"/>
      <c r="S17" s="440"/>
      <c r="T17" s="440"/>
      <c r="U17" s="440"/>
      <c r="V17" s="440"/>
      <c r="W17" s="440"/>
      <c r="X17" s="440"/>
      <c r="Y17" s="440"/>
    </row>
    <row r="18" spans="1:25" ht="15" customHeight="1" x14ac:dyDescent="0.2">
      <c r="A18" s="440" t="s">
        <v>501</v>
      </c>
      <c r="B18" s="440"/>
      <c r="C18" s="440"/>
      <c r="D18" s="440"/>
      <c r="E18" s="440"/>
      <c r="F18" s="440"/>
      <c r="G18" s="440"/>
      <c r="H18" s="440"/>
      <c r="I18" s="440"/>
      <c r="J18" s="440"/>
      <c r="K18" s="440"/>
      <c r="L18" s="440"/>
      <c r="M18" s="440"/>
      <c r="N18" s="440"/>
      <c r="O18" s="440"/>
      <c r="P18" s="440"/>
      <c r="Q18" s="440"/>
      <c r="R18" s="440"/>
      <c r="S18" s="440"/>
      <c r="T18" s="440"/>
      <c r="U18" s="440"/>
      <c r="V18" s="440"/>
      <c r="W18" s="440"/>
      <c r="X18" s="440"/>
      <c r="Y18" s="440"/>
    </row>
    <row r="19" spans="1:25" x14ac:dyDescent="0.2">
      <c r="A19" s="432"/>
      <c r="B19" s="432"/>
      <c r="C19" s="432"/>
      <c r="D19" s="432"/>
      <c r="E19" s="432"/>
      <c r="F19" s="432"/>
      <c r="G19" s="432"/>
      <c r="H19" s="432"/>
      <c r="I19" s="432"/>
      <c r="J19" s="432"/>
      <c r="K19" s="432"/>
      <c r="L19" s="432"/>
      <c r="M19" s="432"/>
      <c r="N19" s="252"/>
      <c r="O19" s="252"/>
    </row>
    <row r="21" spans="1:25" ht="15" x14ac:dyDescent="0.25">
      <c r="A21" s="232"/>
      <c r="B21" s="48"/>
      <c r="C21" s="48"/>
      <c r="D21" s="48"/>
    </row>
    <row r="22" spans="1:25" ht="15" x14ac:dyDescent="0.25">
      <c r="A22" s="232"/>
      <c r="B22" s="48"/>
      <c r="C22" s="48"/>
      <c r="D22" s="48"/>
    </row>
    <row r="23" spans="1:25" ht="15" x14ac:dyDescent="0.25">
      <c r="A23" s="232"/>
      <c r="B23" s="48"/>
      <c r="C23" s="48"/>
      <c r="D23" s="48"/>
    </row>
  </sheetData>
  <mergeCells count="23">
    <mergeCell ref="A1:Y1"/>
    <mergeCell ref="V2:W3"/>
    <mergeCell ref="X2:X4"/>
    <mergeCell ref="Y2:Y4"/>
    <mergeCell ref="B3:C3"/>
    <mergeCell ref="D3:E3"/>
    <mergeCell ref="F3:G3"/>
    <mergeCell ref="N3:O3"/>
    <mergeCell ref="A18:Y18"/>
    <mergeCell ref="A19:M19"/>
    <mergeCell ref="H3:I3"/>
    <mergeCell ref="J3:K3"/>
    <mergeCell ref="L3:M3"/>
    <mergeCell ref="P3:Q3"/>
    <mergeCell ref="R3:S3"/>
    <mergeCell ref="T3:U3"/>
    <mergeCell ref="A2:A4"/>
    <mergeCell ref="A14:Y14"/>
    <mergeCell ref="A15:Y15"/>
    <mergeCell ref="A16:Y16"/>
    <mergeCell ref="A17:Y17"/>
    <mergeCell ref="P2:U2"/>
    <mergeCell ref="B2:O2"/>
  </mergeCells>
  <pageMargins left="0.25" right="0.25" top="0.75" bottom="0.75" header="0.3" footer="0.3"/>
  <pageSetup paperSize="9" scale="6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20">
    <pageSetUpPr fitToPage="1"/>
  </sheetPr>
  <dimension ref="A1:R15"/>
  <sheetViews>
    <sheetView zoomScaleNormal="100" workbookViewId="0">
      <selection activeCell="A2" sqref="A2"/>
    </sheetView>
  </sheetViews>
  <sheetFormatPr defaultColWidth="9.140625" defaultRowHeight="12.75" x14ac:dyDescent="0.2"/>
  <cols>
    <col min="1" max="1" width="22.7109375" style="2" customWidth="1"/>
    <col min="2" max="3" width="8.28515625" style="1" customWidth="1"/>
    <col min="4" max="5" width="6.85546875" style="1" customWidth="1"/>
    <col min="6" max="7" width="14.85546875" style="1" customWidth="1"/>
    <col min="8" max="11" width="9.85546875" style="1" customWidth="1"/>
    <col min="12" max="13" width="11.85546875" style="1" customWidth="1"/>
    <col min="14" max="16384" width="9.140625" style="1"/>
  </cols>
  <sheetData>
    <row r="1" spans="1:18" ht="42.75" customHeight="1" x14ac:dyDescent="0.25">
      <c r="A1" s="397" t="s">
        <v>448</v>
      </c>
      <c r="B1" s="467"/>
      <c r="C1" s="467"/>
      <c r="D1" s="467"/>
      <c r="E1" s="467"/>
      <c r="F1" s="467"/>
      <c r="G1" s="467"/>
      <c r="H1" s="467"/>
      <c r="I1" s="467"/>
      <c r="J1" s="467"/>
      <c r="K1" s="467"/>
      <c r="L1" s="467"/>
      <c r="M1" s="468"/>
      <c r="O1" s="78"/>
    </row>
    <row r="2" spans="1:18" s="5" customFormat="1" ht="30" customHeight="1" x14ac:dyDescent="0.2">
      <c r="A2" s="14" t="s">
        <v>614</v>
      </c>
      <c r="B2" s="469" t="s">
        <v>20</v>
      </c>
      <c r="C2" s="470"/>
      <c r="D2" s="470"/>
      <c r="E2" s="470"/>
      <c r="F2" s="470"/>
      <c r="G2" s="470"/>
      <c r="H2" s="470"/>
      <c r="I2" s="471"/>
      <c r="J2" s="472" t="s">
        <v>573</v>
      </c>
      <c r="K2" s="472"/>
      <c r="L2" s="101" t="s">
        <v>4</v>
      </c>
      <c r="M2" s="162" t="s">
        <v>121</v>
      </c>
      <c r="N2" s="116"/>
      <c r="O2" s="55"/>
      <c r="Q2" s="55"/>
      <c r="R2" s="55"/>
    </row>
    <row r="3" spans="1:18" s="5" customFormat="1" ht="18" customHeight="1" x14ac:dyDescent="0.2">
      <c r="A3" s="87" t="s">
        <v>613</v>
      </c>
      <c r="B3" s="473"/>
      <c r="C3" s="473"/>
      <c r="D3" s="473"/>
      <c r="E3" s="473"/>
      <c r="F3" s="473"/>
      <c r="G3" s="473"/>
      <c r="H3" s="473"/>
      <c r="I3" s="473"/>
      <c r="J3" s="473"/>
      <c r="K3" s="473"/>
      <c r="L3" s="473"/>
      <c r="M3" s="161"/>
    </row>
    <row r="4" spans="1:18" s="5" customFormat="1" ht="18" customHeight="1" x14ac:dyDescent="0.2">
      <c r="A4" s="160"/>
      <c r="B4" s="466" t="s">
        <v>35</v>
      </c>
      <c r="C4" s="466"/>
      <c r="D4" s="466" t="s">
        <v>36</v>
      </c>
      <c r="E4" s="466"/>
      <c r="F4" s="466" t="s">
        <v>38</v>
      </c>
      <c r="G4" s="466"/>
      <c r="H4" s="466" t="s">
        <v>37</v>
      </c>
      <c r="I4" s="466"/>
      <c r="J4" s="376" t="s">
        <v>4</v>
      </c>
      <c r="K4" s="376" t="s">
        <v>26</v>
      </c>
      <c r="L4" s="472"/>
      <c r="M4" s="474"/>
    </row>
    <row r="5" spans="1:18" s="5" customFormat="1" ht="15" customHeight="1" x14ac:dyDescent="0.2">
      <c r="A5" s="14" t="s">
        <v>33</v>
      </c>
      <c r="B5" s="100" t="s">
        <v>4</v>
      </c>
      <c r="C5" s="100" t="s">
        <v>26</v>
      </c>
      <c r="D5" s="100" t="s">
        <v>4</v>
      </c>
      <c r="E5" s="100" t="s">
        <v>26</v>
      </c>
      <c r="F5" s="100" t="s">
        <v>4</v>
      </c>
      <c r="G5" s="100" t="s">
        <v>26</v>
      </c>
      <c r="H5" s="100" t="s">
        <v>4</v>
      </c>
      <c r="I5" s="100" t="s">
        <v>26</v>
      </c>
      <c r="J5" s="376"/>
      <c r="K5" s="376"/>
      <c r="L5" s="472"/>
      <c r="M5" s="475"/>
    </row>
    <row r="6" spans="1:18" s="6" customFormat="1" ht="12.75" customHeight="1" x14ac:dyDescent="0.2">
      <c r="A6" s="59" t="s">
        <v>34</v>
      </c>
      <c r="B6" s="337">
        <v>0</v>
      </c>
      <c r="C6" s="338" t="s">
        <v>615</v>
      </c>
      <c r="D6" s="339">
        <v>1</v>
      </c>
      <c r="E6" s="339">
        <v>1</v>
      </c>
      <c r="F6" s="339">
        <v>1</v>
      </c>
      <c r="G6" s="339">
        <v>1</v>
      </c>
      <c r="H6" s="339">
        <v>2</v>
      </c>
      <c r="I6" s="339" t="s">
        <v>615</v>
      </c>
      <c r="J6" s="339" t="s">
        <v>615</v>
      </c>
      <c r="K6" s="339" t="s">
        <v>615</v>
      </c>
      <c r="L6" s="163">
        <f t="shared" ref="L6:M9" si="0">SUM(B6,D6,F6,H6,J6)</f>
        <v>4</v>
      </c>
      <c r="M6" s="158">
        <f t="shared" si="0"/>
        <v>2</v>
      </c>
    </row>
    <row r="7" spans="1:18" s="6" customFormat="1" ht="12.75" customHeight="1" x14ac:dyDescent="0.2">
      <c r="A7" s="59" t="s">
        <v>87</v>
      </c>
      <c r="B7" s="337" t="s">
        <v>615</v>
      </c>
      <c r="C7" s="338" t="s">
        <v>615</v>
      </c>
      <c r="D7" s="339">
        <v>1</v>
      </c>
      <c r="E7" s="339">
        <v>1</v>
      </c>
      <c r="F7" s="339">
        <v>8</v>
      </c>
      <c r="G7" s="339">
        <v>4</v>
      </c>
      <c r="H7" s="339">
        <v>10</v>
      </c>
      <c r="I7" s="339">
        <v>5</v>
      </c>
      <c r="J7" s="339" t="s">
        <v>615</v>
      </c>
      <c r="K7" s="339" t="s">
        <v>615</v>
      </c>
      <c r="L7" s="163">
        <f t="shared" si="0"/>
        <v>19</v>
      </c>
      <c r="M7" s="158">
        <f t="shared" si="0"/>
        <v>10</v>
      </c>
    </row>
    <row r="8" spans="1:18" s="6" customFormat="1" ht="12.75" customHeight="1" x14ac:dyDescent="0.2">
      <c r="A8" s="59" t="s">
        <v>88</v>
      </c>
      <c r="B8" s="337" t="s">
        <v>615</v>
      </c>
      <c r="C8" s="338" t="s">
        <v>615</v>
      </c>
      <c r="D8" s="339">
        <v>1</v>
      </c>
      <c r="E8" s="339">
        <v>1</v>
      </c>
      <c r="F8" s="339">
        <v>2</v>
      </c>
      <c r="G8" s="339" t="s">
        <v>615</v>
      </c>
      <c r="H8" s="339">
        <v>1</v>
      </c>
      <c r="I8" s="339">
        <v>1</v>
      </c>
      <c r="J8" s="339" t="s">
        <v>615</v>
      </c>
      <c r="K8" s="339" t="s">
        <v>615</v>
      </c>
      <c r="L8" s="163">
        <f t="shared" si="0"/>
        <v>4</v>
      </c>
      <c r="M8" s="158">
        <f t="shared" si="0"/>
        <v>2</v>
      </c>
    </row>
    <row r="9" spans="1:18" s="6" customFormat="1" ht="12.75" customHeight="1" x14ac:dyDescent="0.2">
      <c r="A9" s="59" t="s">
        <v>447</v>
      </c>
      <c r="B9" s="337">
        <v>5</v>
      </c>
      <c r="C9" s="338" t="s">
        <v>615</v>
      </c>
      <c r="D9" s="339">
        <v>23</v>
      </c>
      <c r="E9" s="339">
        <v>12</v>
      </c>
      <c r="F9" s="339">
        <v>49</v>
      </c>
      <c r="G9" s="339">
        <v>21</v>
      </c>
      <c r="H9" s="339">
        <v>13</v>
      </c>
      <c r="I9" s="339">
        <v>5</v>
      </c>
      <c r="J9" s="339">
        <v>1</v>
      </c>
      <c r="K9" s="339" t="s">
        <v>615</v>
      </c>
      <c r="L9" s="163">
        <f t="shared" si="0"/>
        <v>91</v>
      </c>
      <c r="M9" s="158">
        <f t="shared" si="0"/>
        <v>38</v>
      </c>
    </row>
    <row r="10" spans="1:18" s="6" customFormat="1" ht="13.5" thickBot="1" x14ac:dyDescent="0.25">
      <c r="A10" s="25" t="s">
        <v>4</v>
      </c>
      <c r="B10" s="340">
        <f t="shared" ref="B10:M10" si="1">SUM(B5:B9)</f>
        <v>5</v>
      </c>
      <c r="C10" s="340">
        <f t="shared" si="1"/>
        <v>0</v>
      </c>
      <c r="D10" s="340">
        <f t="shared" si="1"/>
        <v>26</v>
      </c>
      <c r="E10" s="340">
        <f t="shared" si="1"/>
        <v>15</v>
      </c>
      <c r="F10" s="340">
        <f t="shared" si="1"/>
        <v>60</v>
      </c>
      <c r="G10" s="340">
        <f t="shared" si="1"/>
        <v>26</v>
      </c>
      <c r="H10" s="340">
        <f t="shared" si="1"/>
        <v>26</v>
      </c>
      <c r="I10" s="340">
        <f t="shared" si="1"/>
        <v>11</v>
      </c>
      <c r="J10" s="340">
        <f t="shared" si="1"/>
        <v>1</v>
      </c>
      <c r="K10" s="340">
        <f t="shared" si="1"/>
        <v>0</v>
      </c>
      <c r="L10" s="340">
        <f t="shared" si="1"/>
        <v>118</v>
      </c>
      <c r="M10" s="341">
        <f t="shared" si="1"/>
        <v>52</v>
      </c>
    </row>
    <row r="11" spans="1:18" s="48" customFormat="1" x14ac:dyDescent="0.2">
      <c r="A11" s="2"/>
      <c r="B11" s="47"/>
      <c r="C11" s="47"/>
      <c r="D11" s="47"/>
      <c r="E11" s="47"/>
      <c r="F11" s="47"/>
      <c r="G11" s="47"/>
      <c r="H11" s="47"/>
      <c r="I11" s="47"/>
      <c r="J11" s="47"/>
      <c r="K11" s="47"/>
      <c r="L11" s="47"/>
      <c r="M11" s="47"/>
    </row>
    <row r="12" spans="1:18" s="48" customFormat="1" x14ac:dyDescent="0.2">
      <c r="A12" s="2"/>
      <c r="B12" s="47"/>
      <c r="C12" s="47"/>
      <c r="D12" s="47"/>
      <c r="E12" s="47"/>
      <c r="F12" s="47"/>
      <c r="G12" s="47"/>
      <c r="H12" s="47"/>
      <c r="I12" s="47"/>
      <c r="J12" s="47"/>
      <c r="K12" s="47"/>
      <c r="L12" s="47"/>
      <c r="M12" s="47"/>
    </row>
    <row r="13" spans="1:18" x14ac:dyDescent="0.2">
      <c r="A13" s="4" t="s">
        <v>39</v>
      </c>
    </row>
    <row r="14" spans="1:18" ht="15" customHeight="1" x14ac:dyDescent="0.2">
      <c r="A14" s="440" t="s">
        <v>139</v>
      </c>
      <c r="B14" s="440"/>
      <c r="C14" s="440"/>
      <c r="D14" s="440"/>
      <c r="E14" s="440"/>
      <c r="F14" s="440"/>
      <c r="G14" s="440"/>
      <c r="H14" s="440"/>
      <c r="I14" s="440"/>
      <c r="J14" s="440"/>
      <c r="K14" s="440"/>
      <c r="L14" s="440"/>
      <c r="M14" s="440"/>
    </row>
    <row r="15" spans="1:18" ht="15" customHeight="1" x14ac:dyDescent="0.2">
      <c r="A15" s="399" t="s">
        <v>511</v>
      </c>
      <c r="B15" s="399"/>
      <c r="C15" s="399"/>
      <c r="D15" s="399"/>
      <c r="E15" s="399"/>
      <c r="F15" s="399"/>
      <c r="G15" s="399"/>
      <c r="H15" s="399"/>
      <c r="I15" s="399"/>
      <c r="J15" s="399"/>
      <c r="K15" s="399"/>
      <c r="L15" s="399"/>
      <c r="M15" s="399"/>
    </row>
  </sheetData>
  <mergeCells count="14">
    <mergeCell ref="A1:M1"/>
    <mergeCell ref="B2:I2"/>
    <mergeCell ref="J2:K2"/>
    <mergeCell ref="L4:L5"/>
    <mergeCell ref="B3:L3"/>
    <mergeCell ref="M4:M5"/>
    <mergeCell ref="K4:K5"/>
    <mergeCell ref="A14:M14"/>
    <mergeCell ref="A15:M15"/>
    <mergeCell ref="B4:C4"/>
    <mergeCell ref="D4:E4"/>
    <mergeCell ref="F4:G4"/>
    <mergeCell ref="H4:I4"/>
    <mergeCell ref="J4:J5"/>
  </mergeCells>
  <pageMargins left="0.7" right="0.7" top="0.75" bottom="0.75" header="0.3" footer="0.3"/>
  <pageSetup paperSize="9" scale="8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21"/>
  <sheetViews>
    <sheetView workbookViewId="0">
      <selection activeCell="A2" sqref="A2:A3"/>
    </sheetView>
  </sheetViews>
  <sheetFormatPr defaultColWidth="9.140625" defaultRowHeight="15" x14ac:dyDescent="0.25"/>
  <cols>
    <col min="1" max="1" width="35.5703125" style="2" customWidth="1"/>
    <col min="2" max="2" width="7.5703125" style="1" customWidth="1"/>
    <col min="3" max="3" width="10" style="1" customWidth="1"/>
    <col min="4" max="4" width="10.5703125" style="1" customWidth="1"/>
    <col min="5" max="5" width="16.42578125" style="1" customWidth="1"/>
    <col min="6" max="6" width="9.7109375" style="1" customWidth="1"/>
    <col min="7" max="7" width="13.28515625" style="1" customWidth="1"/>
    <col min="8" max="8" width="25.85546875" style="1" customWidth="1"/>
    <col min="9" max="9" width="21.42578125" style="1" customWidth="1"/>
    <col min="10" max="10" width="11.85546875" style="1" customWidth="1"/>
    <col min="11" max="14" width="9.140625" style="56"/>
    <col min="15" max="16384" width="9.140625" style="1"/>
  </cols>
  <sheetData>
    <row r="1" spans="1:15" ht="42.75" customHeight="1" thickBot="1" x14ac:dyDescent="0.3">
      <c r="A1" s="433" t="s">
        <v>436</v>
      </c>
      <c r="B1" s="434"/>
      <c r="C1" s="434"/>
      <c r="D1" s="434"/>
      <c r="E1" s="434"/>
      <c r="F1" s="434"/>
      <c r="G1" s="434"/>
      <c r="H1" s="434"/>
      <c r="I1" s="435"/>
      <c r="J1" s="436"/>
    </row>
    <row r="2" spans="1:15" s="5" customFormat="1" ht="21.75" customHeight="1" x14ac:dyDescent="0.2">
      <c r="A2" s="480" t="s">
        <v>614</v>
      </c>
      <c r="B2" s="482" t="s">
        <v>437</v>
      </c>
      <c r="C2" s="482" t="s">
        <v>438</v>
      </c>
      <c r="D2" s="484" t="s">
        <v>439</v>
      </c>
      <c r="E2" s="484" t="s">
        <v>440</v>
      </c>
      <c r="F2" s="484" t="s">
        <v>546</v>
      </c>
      <c r="G2" s="484" t="s">
        <v>441</v>
      </c>
      <c r="H2" s="484" t="s">
        <v>584</v>
      </c>
      <c r="I2" s="484" t="s">
        <v>561</v>
      </c>
      <c r="J2" s="477" t="s">
        <v>547</v>
      </c>
    </row>
    <row r="3" spans="1:15" s="5" customFormat="1" ht="26.25" customHeight="1" thickBot="1" x14ac:dyDescent="0.25">
      <c r="A3" s="481"/>
      <c r="B3" s="483"/>
      <c r="C3" s="483"/>
      <c r="D3" s="485"/>
      <c r="E3" s="485"/>
      <c r="F3" s="485"/>
      <c r="G3" s="485"/>
      <c r="H3" s="485"/>
      <c r="I3" s="485"/>
      <c r="J3" s="478"/>
    </row>
    <row r="4" spans="1:15" ht="15" customHeight="1" x14ac:dyDescent="0.25">
      <c r="A4" s="220" t="s">
        <v>613</v>
      </c>
      <c r="B4" s="280">
        <v>1</v>
      </c>
      <c r="C4" s="280">
        <v>3</v>
      </c>
      <c r="D4" s="280">
        <v>13</v>
      </c>
      <c r="E4" s="280">
        <v>15</v>
      </c>
      <c r="F4" s="280">
        <v>1</v>
      </c>
      <c r="G4" s="281"/>
      <c r="H4" s="284"/>
      <c r="I4" s="280">
        <v>14</v>
      </c>
      <c r="J4" s="221">
        <f t="shared" ref="J4:J5" si="0">SUM(B4:I4)</f>
        <v>47</v>
      </c>
    </row>
    <row r="5" spans="1:15" ht="15" customHeight="1" thickBot="1" x14ac:dyDescent="0.3">
      <c r="A5" s="282" t="s">
        <v>94</v>
      </c>
      <c r="B5" s="342"/>
      <c r="C5" s="342"/>
      <c r="D5" s="342">
        <v>3</v>
      </c>
      <c r="E5" s="342">
        <v>12</v>
      </c>
      <c r="F5" s="342">
        <v>1</v>
      </c>
      <c r="G5" s="283"/>
      <c r="H5" s="285"/>
      <c r="I5" s="342">
        <v>5</v>
      </c>
      <c r="J5" s="153">
        <f t="shared" si="0"/>
        <v>21</v>
      </c>
    </row>
    <row r="6" spans="1:15" ht="15" customHeight="1" x14ac:dyDescent="0.2">
      <c r="A6" s="113"/>
      <c r="B6" s="115"/>
      <c r="C6" s="115"/>
      <c r="D6" s="115"/>
      <c r="E6" s="115"/>
      <c r="F6" s="115"/>
      <c r="G6" s="115"/>
      <c r="H6" s="115"/>
      <c r="I6" s="115"/>
      <c r="J6" s="115"/>
      <c r="K6" s="57"/>
      <c r="L6" s="57"/>
      <c r="M6" s="57"/>
      <c r="N6" s="57"/>
      <c r="O6" s="48"/>
    </row>
    <row r="7" spans="1:15" ht="27.75" customHeight="1" x14ac:dyDescent="0.2">
      <c r="A7" s="476" t="s">
        <v>567</v>
      </c>
      <c r="B7" s="476"/>
      <c r="C7" s="476"/>
      <c r="D7" s="476"/>
      <c r="E7" s="476"/>
      <c r="F7" s="476"/>
      <c r="G7" s="476"/>
      <c r="H7" s="476"/>
      <c r="I7" s="476"/>
      <c r="J7" s="476"/>
      <c r="K7" s="57"/>
      <c r="L7" s="57"/>
      <c r="M7" s="57"/>
      <c r="N7" s="57"/>
      <c r="O7" s="48"/>
    </row>
    <row r="8" spans="1:15" ht="15" customHeight="1" x14ac:dyDescent="0.2">
      <c r="A8" s="410" t="s">
        <v>520</v>
      </c>
      <c r="B8" s="410"/>
      <c r="C8" s="410"/>
      <c r="D8" s="410"/>
      <c r="E8" s="410"/>
      <c r="F8" s="410"/>
      <c r="G8" s="410"/>
      <c r="H8" s="410"/>
      <c r="I8" s="410"/>
      <c r="J8" s="410"/>
      <c r="K8" s="57"/>
      <c r="L8" s="57"/>
      <c r="M8" s="57"/>
      <c r="N8" s="57"/>
      <c r="O8" s="48"/>
    </row>
    <row r="9" spans="1:15" ht="15" customHeight="1" x14ac:dyDescent="0.2">
      <c r="A9" s="479" t="s">
        <v>465</v>
      </c>
      <c r="B9" s="479"/>
      <c r="C9" s="479"/>
      <c r="D9" s="479"/>
      <c r="E9" s="479"/>
      <c r="F9" s="479"/>
      <c r="G9" s="479"/>
      <c r="H9" s="479"/>
      <c r="I9" s="479"/>
      <c r="J9" s="479"/>
      <c r="K9" s="57"/>
      <c r="L9" s="57"/>
      <c r="M9" s="57"/>
      <c r="N9" s="57"/>
      <c r="O9" s="48"/>
    </row>
    <row r="10" spans="1:15" s="115" customFormat="1" ht="27.75" customHeight="1" x14ac:dyDescent="0.2">
      <c r="A10" s="479" t="s">
        <v>565</v>
      </c>
      <c r="B10" s="479"/>
      <c r="C10" s="479"/>
      <c r="D10" s="479"/>
      <c r="E10" s="479"/>
      <c r="F10" s="479"/>
      <c r="G10" s="479"/>
      <c r="H10" s="479"/>
      <c r="I10" s="479"/>
      <c r="J10" s="479"/>
      <c r="K10" s="288"/>
      <c r="L10" s="288"/>
      <c r="M10" s="288"/>
      <c r="N10" s="288"/>
      <c r="O10" s="117"/>
    </row>
    <row r="11" spans="1:15" s="115" customFormat="1" ht="27.75" customHeight="1" x14ac:dyDescent="0.2">
      <c r="A11" s="406" t="s">
        <v>566</v>
      </c>
      <c r="B11" s="406"/>
      <c r="C11" s="406"/>
      <c r="D11" s="406"/>
      <c r="E11" s="406"/>
      <c r="F11" s="406"/>
      <c r="G11" s="406"/>
      <c r="H11" s="406"/>
      <c r="I11" s="406"/>
      <c r="J11" s="406"/>
      <c r="K11" s="288"/>
      <c r="L11" s="288"/>
      <c r="M11" s="288"/>
      <c r="N11" s="288"/>
      <c r="O11" s="117"/>
    </row>
    <row r="12" spans="1:15" ht="15" customHeight="1" x14ac:dyDescent="0.2">
      <c r="A12" s="410" t="s">
        <v>580</v>
      </c>
      <c r="B12" s="410"/>
      <c r="C12" s="410"/>
      <c r="D12" s="410"/>
      <c r="E12" s="410"/>
      <c r="F12" s="410"/>
      <c r="G12" s="410"/>
      <c r="H12" s="410"/>
      <c r="I12" s="410"/>
      <c r="J12" s="410"/>
      <c r="K12" s="1"/>
      <c r="L12" s="1"/>
      <c r="M12" s="1"/>
      <c r="N12" s="1"/>
    </row>
    <row r="13" spans="1:15" ht="15" customHeight="1" x14ac:dyDescent="0.2">
      <c r="A13" s="1"/>
      <c r="K13" s="1"/>
      <c r="L13" s="1"/>
      <c r="M13" s="1"/>
      <c r="N13" s="1"/>
    </row>
    <row r="14" spans="1:15" ht="12.75" x14ac:dyDescent="0.2">
      <c r="A14" s="253"/>
      <c r="B14" s="253"/>
      <c r="C14" s="253"/>
      <c r="D14" s="253"/>
      <c r="E14" s="253"/>
      <c r="F14" s="253"/>
      <c r="G14" s="253"/>
      <c r="H14" s="253"/>
      <c r="I14" s="253"/>
      <c r="J14" s="253"/>
      <c r="K14" s="1"/>
      <c r="L14" s="1"/>
      <c r="M14" s="1"/>
      <c r="N14" s="1"/>
    </row>
    <row r="15" spans="1:15" ht="12.75" x14ac:dyDescent="0.2">
      <c r="A15" s="1"/>
      <c r="K15" s="1"/>
      <c r="L15" s="1"/>
      <c r="M15" s="1"/>
      <c r="N15" s="1"/>
    </row>
    <row r="16" spans="1:15" ht="12.75" x14ac:dyDescent="0.2">
      <c r="A16" s="1"/>
      <c r="K16" s="1"/>
      <c r="L16" s="1"/>
      <c r="M16" s="1"/>
      <c r="N16" s="1"/>
    </row>
    <row r="17" s="1" customFormat="1" ht="12.75" x14ac:dyDescent="0.2"/>
    <row r="18" s="1" customFormat="1" ht="12.75" x14ac:dyDescent="0.2"/>
    <row r="19" s="1" customFormat="1" ht="12.75" x14ac:dyDescent="0.2"/>
    <row r="20" s="1" customFormat="1" ht="12.75" x14ac:dyDescent="0.2"/>
    <row r="21" s="1" customFormat="1" ht="12.75" x14ac:dyDescent="0.2"/>
  </sheetData>
  <mergeCells count="17">
    <mergeCell ref="A1:J1"/>
    <mergeCell ref="A2:A3"/>
    <mergeCell ref="B2:B3"/>
    <mergeCell ref="C2:C3"/>
    <mergeCell ref="D2:D3"/>
    <mergeCell ref="E2:E3"/>
    <mergeCell ref="F2:F3"/>
    <mergeCell ref="G2:G3"/>
    <mergeCell ref="H2:H3"/>
    <mergeCell ref="I2:I3"/>
    <mergeCell ref="A7:J7"/>
    <mergeCell ref="A12:J12"/>
    <mergeCell ref="J2:J3"/>
    <mergeCell ref="A9:J9"/>
    <mergeCell ref="A8:J8"/>
    <mergeCell ref="A10:J10"/>
    <mergeCell ref="A11:J11"/>
  </mergeCells>
  <pageMargins left="0.7" right="0.7"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36"/>
  <sheetViews>
    <sheetView zoomScaleNormal="100" workbookViewId="0">
      <selection activeCell="A2" sqref="A2:A3"/>
    </sheetView>
  </sheetViews>
  <sheetFormatPr defaultColWidth="9.140625" defaultRowHeight="12.75" x14ac:dyDescent="0.2"/>
  <cols>
    <col min="1" max="1" width="44.140625" style="2" customWidth="1"/>
    <col min="2" max="6" width="10.140625" style="1" customWidth="1"/>
    <col min="7" max="7" width="18" style="1" customWidth="1"/>
    <col min="8" max="8" width="14.28515625" style="1" customWidth="1"/>
    <col min="9" max="9" width="15.28515625" style="1" customWidth="1"/>
    <col min="10" max="10" width="14.28515625" style="1" customWidth="1"/>
    <col min="11" max="11" width="15.140625" style="1" customWidth="1"/>
    <col min="12" max="16384" width="9.140625" style="1"/>
  </cols>
  <sheetData>
    <row r="1" spans="1:23" ht="42.75" customHeight="1" x14ac:dyDescent="0.2">
      <c r="A1" s="397" t="s">
        <v>503</v>
      </c>
      <c r="B1" s="467"/>
      <c r="C1" s="467"/>
      <c r="D1" s="467"/>
      <c r="E1" s="467"/>
      <c r="F1" s="467"/>
      <c r="G1" s="467"/>
      <c r="H1" s="467"/>
      <c r="I1" s="467"/>
      <c r="J1" s="467"/>
      <c r="K1" s="468"/>
    </row>
    <row r="2" spans="1:23" s="5" customFormat="1" ht="18.75" customHeight="1" x14ac:dyDescent="0.2">
      <c r="A2" s="422" t="s">
        <v>614</v>
      </c>
      <c r="B2" s="376" t="s">
        <v>20</v>
      </c>
      <c r="C2" s="376"/>
      <c r="D2" s="376"/>
      <c r="E2" s="376"/>
      <c r="F2" s="376"/>
      <c r="G2" s="376"/>
      <c r="H2" s="366" t="s">
        <v>559</v>
      </c>
      <c r="I2" s="488"/>
      <c r="J2" s="488"/>
      <c r="K2" s="487" t="s">
        <v>494</v>
      </c>
    </row>
    <row r="3" spans="1:23" s="5" customFormat="1" ht="52.5" customHeight="1" thickBot="1" x14ac:dyDescent="0.25">
      <c r="A3" s="423"/>
      <c r="B3" s="227" t="s">
        <v>21</v>
      </c>
      <c r="C3" s="227" t="s">
        <v>22</v>
      </c>
      <c r="D3" s="227" t="s">
        <v>23</v>
      </c>
      <c r="E3" s="226" t="s">
        <v>24</v>
      </c>
      <c r="F3" s="227" t="s">
        <v>25</v>
      </c>
      <c r="G3" s="227" t="s">
        <v>54</v>
      </c>
      <c r="H3" s="227" t="s">
        <v>495</v>
      </c>
      <c r="I3" s="290" t="s">
        <v>574</v>
      </c>
      <c r="J3" s="227" t="s">
        <v>496</v>
      </c>
      <c r="K3" s="487"/>
    </row>
    <row r="4" spans="1:23" s="6" customFormat="1" ht="15" x14ac:dyDescent="0.25">
      <c r="A4" s="146" t="s">
        <v>613</v>
      </c>
      <c r="B4" s="343">
        <v>1</v>
      </c>
      <c r="C4" s="343">
        <v>2.9</v>
      </c>
      <c r="D4" s="343" t="s">
        <v>615</v>
      </c>
      <c r="E4" s="343" t="s">
        <v>615</v>
      </c>
      <c r="F4" s="343" t="s">
        <v>615</v>
      </c>
      <c r="G4" s="344"/>
      <c r="H4" s="344"/>
      <c r="I4" s="343" t="s">
        <v>615</v>
      </c>
      <c r="J4" s="343">
        <v>1</v>
      </c>
      <c r="K4" s="345">
        <v>1</v>
      </c>
    </row>
    <row r="5" spans="1:23" s="6" customFormat="1" ht="15" x14ac:dyDescent="0.25">
      <c r="A5" s="160" t="s">
        <v>470</v>
      </c>
      <c r="B5" s="346" t="s">
        <v>615</v>
      </c>
      <c r="C5" s="346">
        <v>1</v>
      </c>
      <c r="D5" s="346" t="s">
        <v>615</v>
      </c>
      <c r="E5" s="346" t="s">
        <v>615</v>
      </c>
      <c r="F5" s="346" t="s">
        <v>615</v>
      </c>
      <c r="G5"/>
      <c r="H5"/>
      <c r="I5" s="346" t="s">
        <v>615</v>
      </c>
      <c r="J5" s="346" t="s">
        <v>615</v>
      </c>
      <c r="K5" s="347" t="s">
        <v>615</v>
      </c>
    </row>
    <row r="6" spans="1:23" s="6" customFormat="1" ht="15" x14ac:dyDescent="0.25">
      <c r="A6" s="160" t="s">
        <v>471</v>
      </c>
      <c r="B6" s="346" t="s">
        <v>615</v>
      </c>
      <c r="C6" s="346" t="s">
        <v>615</v>
      </c>
      <c r="D6" s="346" t="s">
        <v>615</v>
      </c>
      <c r="E6" s="346" t="s">
        <v>615</v>
      </c>
      <c r="F6" s="346" t="s">
        <v>615</v>
      </c>
      <c r="G6"/>
      <c r="H6"/>
      <c r="I6" s="346" t="s">
        <v>615</v>
      </c>
      <c r="J6" s="346" t="s">
        <v>615</v>
      </c>
      <c r="K6" s="347" t="s">
        <v>615</v>
      </c>
    </row>
    <row r="7" spans="1:23" s="6" customFormat="1" ht="15" x14ac:dyDescent="0.25">
      <c r="A7" s="160" t="s">
        <v>467</v>
      </c>
      <c r="B7" s="346" t="s">
        <v>615</v>
      </c>
      <c r="C7" s="346" t="s">
        <v>615</v>
      </c>
      <c r="D7" s="346" t="s">
        <v>615</v>
      </c>
      <c r="E7" s="346" t="s">
        <v>615</v>
      </c>
      <c r="F7" s="346" t="s">
        <v>615</v>
      </c>
      <c r="G7"/>
      <c r="H7"/>
      <c r="I7" s="346" t="s">
        <v>615</v>
      </c>
      <c r="J7" s="346" t="s">
        <v>615</v>
      </c>
      <c r="K7" s="347" t="s">
        <v>615</v>
      </c>
    </row>
    <row r="8" spans="1:23" s="6" customFormat="1" ht="15" x14ac:dyDescent="0.25">
      <c r="A8" s="160" t="s">
        <v>468</v>
      </c>
      <c r="B8" s="346" t="s">
        <v>615</v>
      </c>
      <c r="C8" s="346">
        <v>0.33</v>
      </c>
      <c r="D8" s="346" t="s">
        <v>615</v>
      </c>
      <c r="E8" s="346" t="s">
        <v>615</v>
      </c>
      <c r="F8" s="346" t="s">
        <v>615</v>
      </c>
      <c r="G8"/>
      <c r="H8"/>
      <c r="I8" s="346" t="s">
        <v>615</v>
      </c>
      <c r="J8" s="346" t="s">
        <v>615</v>
      </c>
      <c r="K8" s="347" t="s">
        <v>615</v>
      </c>
    </row>
    <row r="9" spans="1:23" s="6" customFormat="1" ht="15" x14ac:dyDescent="0.25">
      <c r="A9" s="160" t="s">
        <v>469</v>
      </c>
      <c r="B9" s="346" t="s">
        <v>615</v>
      </c>
      <c r="C9" s="346">
        <v>0.51</v>
      </c>
      <c r="D9" s="346" t="s">
        <v>615</v>
      </c>
      <c r="E9" s="346" t="s">
        <v>615</v>
      </c>
      <c r="F9" s="346" t="s">
        <v>615</v>
      </c>
      <c r="G9"/>
      <c r="H9"/>
      <c r="I9" s="346" t="s">
        <v>615</v>
      </c>
      <c r="J9" s="346" t="s">
        <v>615</v>
      </c>
      <c r="K9" s="347">
        <v>1</v>
      </c>
    </row>
    <row r="10" spans="1:23" s="6" customFormat="1" ht="15" x14ac:dyDescent="0.25">
      <c r="A10" s="160" t="s">
        <v>472</v>
      </c>
      <c r="B10" s="346">
        <v>1</v>
      </c>
      <c r="C10" s="346">
        <v>1.06</v>
      </c>
      <c r="D10" s="346" t="s">
        <v>615</v>
      </c>
      <c r="E10" s="346" t="s">
        <v>615</v>
      </c>
      <c r="F10" s="346" t="s">
        <v>615</v>
      </c>
      <c r="G10"/>
      <c r="H10"/>
      <c r="I10" s="346" t="s">
        <v>615</v>
      </c>
      <c r="J10" s="346">
        <v>1</v>
      </c>
      <c r="K10" s="347" t="s">
        <v>615</v>
      </c>
    </row>
    <row r="11" spans="1:23" s="6" customFormat="1" ht="13.5" customHeight="1" x14ac:dyDescent="0.25">
      <c r="A11" s="160" t="s">
        <v>504</v>
      </c>
      <c r="B11" s="346">
        <v>1</v>
      </c>
      <c r="C11" s="346">
        <v>0.33</v>
      </c>
      <c r="D11" s="346" t="s">
        <v>615</v>
      </c>
      <c r="E11" s="346" t="s">
        <v>615</v>
      </c>
      <c r="F11" s="346" t="s">
        <v>615</v>
      </c>
      <c r="G11"/>
      <c r="H11"/>
      <c r="I11" s="346" t="s">
        <v>615</v>
      </c>
      <c r="J11" s="346" t="s">
        <v>615</v>
      </c>
      <c r="K11" s="347" t="s">
        <v>615</v>
      </c>
    </row>
    <row r="12" spans="1:23" x14ac:dyDescent="0.2">
      <c r="B12" s="233"/>
    </row>
    <row r="13" spans="1:23" ht="12.75" customHeight="1" x14ac:dyDescent="0.2">
      <c r="A13" s="486" t="s">
        <v>138</v>
      </c>
      <c r="B13" s="486"/>
      <c r="C13" s="486"/>
      <c r="D13" s="486"/>
      <c r="E13" s="486"/>
      <c r="F13" s="486"/>
      <c r="G13" s="486"/>
      <c r="H13" s="486"/>
      <c r="I13" s="486"/>
      <c r="J13" s="486"/>
      <c r="K13" s="486"/>
    </row>
    <row r="14" spans="1:23" ht="15" customHeight="1" x14ac:dyDescent="0.2">
      <c r="A14" s="479" t="s">
        <v>498</v>
      </c>
      <c r="B14" s="479"/>
      <c r="C14" s="479"/>
      <c r="D14" s="479"/>
      <c r="E14" s="479"/>
      <c r="F14" s="479"/>
      <c r="G14" s="479"/>
      <c r="H14" s="479"/>
      <c r="I14" s="479"/>
      <c r="J14" s="479"/>
      <c r="K14" s="479"/>
    </row>
    <row r="15" spans="1:23" ht="45" customHeight="1" x14ac:dyDescent="0.2">
      <c r="A15" s="440" t="s">
        <v>499</v>
      </c>
      <c r="B15" s="440"/>
      <c r="C15" s="440"/>
      <c r="D15" s="440"/>
      <c r="E15" s="440"/>
      <c r="F15" s="440"/>
      <c r="G15" s="440"/>
      <c r="H15" s="440"/>
      <c r="I15" s="440"/>
      <c r="J15" s="440"/>
      <c r="K15" s="440"/>
      <c r="L15" s="98"/>
      <c r="M15" s="98"/>
      <c r="N15" s="98"/>
      <c r="O15" s="98"/>
      <c r="P15" s="98"/>
      <c r="Q15" s="98"/>
      <c r="R15" s="98"/>
      <c r="S15" s="98"/>
      <c r="T15" s="98"/>
      <c r="U15" s="98"/>
      <c r="V15" s="98"/>
    </row>
    <row r="16" spans="1:23" ht="30" customHeight="1" x14ac:dyDescent="0.2">
      <c r="A16" s="440" t="s">
        <v>500</v>
      </c>
      <c r="B16" s="440"/>
      <c r="C16" s="440"/>
      <c r="D16" s="440"/>
      <c r="E16" s="440"/>
      <c r="F16" s="440"/>
      <c r="G16" s="440"/>
      <c r="H16" s="440"/>
      <c r="I16" s="440"/>
      <c r="J16" s="440"/>
      <c r="K16" s="440"/>
      <c r="L16" s="98"/>
      <c r="M16" s="98"/>
      <c r="N16" s="98"/>
      <c r="O16" s="98"/>
      <c r="P16" s="98"/>
      <c r="Q16" s="98"/>
      <c r="R16" s="98"/>
      <c r="S16" s="98"/>
      <c r="T16" s="98"/>
      <c r="U16" s="98"/>
      <c r="V16" s="98"/>
      <c r="W16" s="98"/>
    </row>
    <row r="17" spans="1:13" x14ac:dyDescent="0.2">
      <c r="A17" s="440" t="s">
        <v>501</v>
      </c>
      <c r="B17" s="440"/>
      <c r="C17" s="440"/>
      <c r="D17" s="440"/>
      <c r="E17" s="440"/>
      <c r="F17" s="440"/>
      <c r="G17" s="440"/>
      <c r="H17" s="440"/>
      <c r="I17" s="440"/>
      <c r="J17" s="440"/>
      <c r="K17" s="440"/>
      <c r="L17" s="440"/>
      <c r="M17" s="440"/>
    </row>
    <row r="18" spans="1:13" ht="26.25" customHeight="1" x14ac:dyDescent="0.2">
      <c r="A18" s="479" t="s">
        <v>508</v>
      </c>
      <c r="B18" s="479"/>
      <c r="C18" s="479"/>
      <c r="D18" s="479"/>
      <c r="E18" s="479"/>
      <c r="F18" s="479"/>
      <c r="G18" s="479"/>
      <c r="H18" s="479"/>
      <c r="I18" s="479"/>
      <c r="J18" s="479"/>
      <c r="K18" s="479"/>
    </row>
    <row r="19" spans="1:13" x14ac:dyDescent="0.2">
      <c r="A19" s="432"/>
      <c r="B19" s="432"/>
      <c r="C19" s="432"/>
      <c r="D19" s="432"/>
      <c r="E19" s="432"/>
      <c r="F19" s="432"/>
      <c r="G19" s="432"/>
      <c r="H19" s="432"/>
      <c r="I19" s="432"/>
      <c r="J19" s="432"/>
      <c r="K19" s="432"/>
      <c r="L19" s="432"/>
    </row>
    <row r="20" spans="1:13" x14ac:dyDescent="0.2">
      <c r="B20" s="234"/>
    </row>
    <row r="21" spans="1:13" x14ac:dyDescent="0.2">
      <c r="B21" s="234"/>
    </row>
    <row r="22" spans="1:13" x14ac:dyDescent="0.2">
      <c r="B22" s="234"/>
    </row>
    <row r="23" spans="1:13" x14ac:dyDescent="0.2">
      <c r="B23" s="234"/>
    </row>
    <row r="24" spans="1:13" x14ac:dyDescent="0.2">
      <c r="B24" s="234"/>
    </row>
    <row r="25" spans="1:13" x14ac:dyDescent="0.2">
      <c r="B25" s="234"/>
    </row>
    <row r="26" spans="1:13" x14ac:dyDescent="0.2">
      <c r="B26" s="234"/>
    </row>
    <row r="27" spans="1:13" x14ac:dyDescent="0.2">
      <c r="B27" s="234"/>
    </row>
    <row r="28" spans="1:13" x14ac:dyDescent="0.2">
      <c r="B28" s="234"/>
    </row>
    <row r="29" spans="1:13" x14ac:dyDescent="0.2">
      <c r="B29" s="234"/>
    </row>
    <row r="30" spans="1:13" x14ac:dyDescent="0.2">
      <c r="B30" s="234"/>
    </row>
    <row r="31" spans="1:13" x14ac:dyDescent="0.2">
      <c r="B31" s="234"/>
    </row>
    <row r="32" spans="1:13" x14ac:dyDescent="0.2">
      <c r="B32" s="234"/>
    </row>
    <row r="33" spans="2:2" x14ac:dyDescent="0.2">
      <c r="B33" s="234"/>
    </row>
    <row r="34" spans="2:2" x14ac:dyDescent="0.2">
      <c r="B34" s="234"/>
    </row>
    <row r="35" spans="2:2" x14ac:dyDescent="0.2">
      <c r="B35" s="234"/>
    </row>
    <row r="36" spans="2:2" x14ac:dyDescent="0.2">
      <c r="B36" s="234"/>
    </row>
  </sheetData>
  <mergeCells count="12">
    <mergeCell ref="A13:K13"/>
    <mergeCell ref="A14:K14"/>
    <mergeCell ref="A2:A3"/>
    <mergeCell ref="A1:K1"/>
    <mergeCell ref="B2:G2"/>
    <mergeCell ref="K2:K3"/>
    <mergeCell ref="H2:J2"/>
    <mergeCell ref="A15:K15"/>
    <mergeCell ref="A16:K16"/>
    <mergeCell ref="A17:M17"/>
    <mergeCell ref="A18:K18"/>
    <mergeCell ref="A19:L19"/>
  </mergeCells>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W43"/>
  <sheetViews>
    <sheetView zoomScaleNormal="100" workbookViewId="0">
      <selection activeCell="P13" sqref="P13"/>
    </sheetView>
  </sheetViews>
  <sheetFormatPr defaultColWidth="9.140625" defaultRowHeight="12.75" x14ac:dyDescent="0.2"/>
  <cols>
    <col min="1" max="1" width="47.71093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3" width="8.7109375" style="1" customWidth="1"/>
    <col min="14" max="16384" width="9.140625" style="1"/>
  </cols>
  <sheetData>
    <row r="1" spans="1:23" ht="25.5" customHeight="1" x14ac:dyDescent="0.2">
      <c r="A1" s="362" t="s">
        <v>388</v>
      </c>
      <c r="B1" s="363"/>
      <c r="C1" s="363"/>
      <c r="D1" s="363"/>
      <c r="E1" s="363"/>
      <c r="F1" s="363"/>
      <c r="G1" s="363"/>
      <c r="H1" s="363"/>
      <c r="I1" s="363"/>
      <c r="J1" s="364"/>
      <c r="K1" s="365"/>
      <c r="M1" s="361"/>
      <c r="N1" s="361"/>
      <c r="O1" s="361"/>
      <c r="P1" s="361"/>
      <c r="Q1" s="361"/>
      <c r="R1" s="361"/>
      <c r="S1" s="361"/>
      <c r="T1" s="361"/>
      <c r="U1" s="361"/>
      <c r="V1" s="361"/>
      <c r="W1" s="361"/>
    </row>
    <row r="2" spans="1:23" s="5" customFormat="1" ht="38.25" customHeight="1" x14ac:dyDescent="0.25">
      <c r="A2" s="254" t="s">
        <v>614</v>
      </c>
      <c r="B2" s="255"/>
      <c r="C2" s="366" t="s">
        <v>0</v>
      </c>
      <c r="D2" s="367"/>
      <c r="E2" s="366" t="s">
        <v>2</v>
      </c>
      <c r="F2" s="367"/>
      <c r="G2" s="366" t="s">
        <v>1</v>
      </c>
      <c r="H2" s="367"/>
      <c r="I2" s="368" t="s">
        <v>3</v>
      </c>
      <c r="J2" s="369"/>
      <c r="K2" s="256" t="s">
        <v>4</v>
      </c>
      <c r="N2" s="72"/>
      <c r="O2" s="72"/>
      <c r="P2" s="72"/>
      <c r="Q2" s="72"/>
      <c r="R2" s="72"/>
      <c r="S2" s="72"/>
      <c r="T2" s="72"/>
      <c r="U2" s="72"/>
      <c r="V2" s="72"/>
      <c r="W2" s="72"/>
    </row>
    <row r="3" spans="1:23" s="5" customFormat="1" ht="13.5" customHeight="1" thickBot="1" x14ac:dyDescent="0.25">
      <c r="A3" s="257"/>
      <c r="B3" s="258"/>
      <c r="C3" s="259" t="s">
        <v>7</v>
      </c>
      <c r="D3" s="259" t="s">
        <v>8</v>
      </c>
      <c r="E3" s="259" t="s">
        <v>7</v>
      </c>
      <c r="F3" s="259" t="s">
        <v>8</v>
      </c>
      <c r="G3" s="259" t="s">
        <v>7</v>
      </c>
      <c r="H3" s="259" t="s">
        <v>8</v>
      </c>
      <c r="I3" s="260" t="s">
        <v>7</v>
      </c>
      <c r="J3" s="260" t="s">
        <v>8</v>
      </c>
      <c r="K3" s="261"/>
      <c r="M3" s="51"/>
    </row>
    <row r="4" spans="1:23" s="6" customFormat="1" ht="15" customHeight="1" x14ac:dyDescent="0.2">
      <c r="A4" s="220" t="s">
        <v>613</v>
      </c>
      <c r="B4" s="355"/>
      <c r="C4" s="356"/>
      <c r="D4" s="356"/>
      <c r="E4" s="356"/>
      <c r="F4" s="356"/>
      <c r="G4" s="356"/>
      <c r="H4" s="356"/>
      <c r="I4" s="356"/>
      <c r="J4" s="356"/>
      <c r="K4" s="357"/>
      <c r="M4" s="51"/>
    </row>
    <row r="5" spans="1:23" s="2" customFormat="1" x14ac:dyDescent="0.2">
      <c r="A5" s="262" t="s">
        <v>522</v>
      </c>
      <c r="B5" s="263" t="s">
        <v>521</v>
      </c>
      <c r="C5" s="358"/>
      <c r="D5" s="359"/>
      <c r="E5" s="359"/>
      <c r="F5" s="359"/>
      <c r="G5" s="359"/>
      <c r="H5" s="359"/>
      <c r="I5" s="359"/>
      <c r="J5" s="359"/>
      <c r="K5" s="360"/>
    </row>
    <row r="6" spans="1:23" x14ac:dyDescent="0.2">
      <c r="A6" s="149" t="s">
        <v>536</v>
      </c>
      <c r="B6" s="264" t="s">
        <v>523</v>
      </c>
      <c r="C6" s="138"/>
      <c r="D6" s="138"/>
      <c r="E6" s="138"/>
      <c r="F6" s="138"/>
      <c r="G6" s="138"/>
      <c r="H6" s="138"/>
      <c r="I6" s="138"/>
      <c r="J6" s="138"/>
      <c r="K6" s="137">
        <f>SUM(C6:J6)</f>
        <v>0</v>
      </c>
    </row>
    <row r="7" spans="1:23" x14ac:dyDescent="0.2">
      <c r="A7" s="149" t="s">
        <v>537</v>
      </c>
      <c r="B7" s="264" t="s">
        <v>524</v>
      </c>
      <c r="C7" s="138">
        <v>15</v>
      </c>
      <c r="D7" s="138">
        <v>7</v>
      </c>
      <c r="E7" s="138">
        <v>4</v>
      </c>
      <c r="F7" s="138">
        <v>3</v>
      </c>
      <c r="G7" s="138">
        <v>12</v>
      </c>
      <c r="H7" s="138">
        <v>9</v>
      </c>
      <c r="I7" s="122">
        <v>5</v>
      </c>
      <c r="J7" s="139">
        <v>5</v>
      </c>
      <c r="K7" s="137">
        <f t="shared" ref="K7:K16" si="0">SUM(C7:J7)</f>
        <v>60</v>
      </c>
    </row>
    <row r="8" spans="1:23" x14ac:dyDescent="0.2">
      <c r="A8" s="149" t="s">
        <v>538</v>
      </c>
      <c r="B8" s="264" t="s">
        <v>525</v>
      </c>
      <c r="C8" s="138">
        <v>1</v>
      </c>
      <c r="D8" s="138">
        <v>0</v>
      </c>
      <c r="E8" s="138"/>
      <c r="F8" s="138"/>
      <c r="G8" s="138"/>
      <c r="H8" s="138"/>
      <c r="I8" s="122"/>
      <c r="J8" s="139"/>
      <c r="K8" s="137">
        <f t="shared" si="0"/>
        <v>1</v>
      </c>
    </row>
    <row r="9" spans="1:23" x14ac:dyDescent="0.2">
      <c r="A9" s="149" t="s">
        <v>539</v>
      </c>
      <c r="B9" s="264" t="s">
        <v>526</v>
      </c>
      <c r="C9" s="138"/>
      <c r="D9" s="138"/>
      <c r="E9" s="138"/>
      <c r="F9" s="138"/>
      <c r="G9" s="138"/>
      <c r="H9" s="138"/>
      <c r="I9" s="122"/>
      <c r="J9" s="139"/>
      <c r="K9" s="137">
        <f t="shared" si="0"/>
        <v>0</v>
      </c>
    </row>
    <row r="10" spans="1:23" x14ac:dyDescent="0.2">
      <c r="A10" s="149" t="s">
        <v>540</v>
      </c>
      <c r="B10" s="264" t="s">
        <v>527</v>
      </c>
      <c r="C10" s="138"/>
      <c r="D10" s="138"/>
      <c r="E10" s="138"/>
      <c r="F10" s="138"/>
      <c r="G10" s="138">
        <v>1</v>
      </c>
      <c r="H10" s="138">
        <v>1</v>
      </c>
      <c r="I10" s="122"/>
      <c r="J10" s="139"/>
      <c r="K10" s="137">
        <f t="shared" si="0"/>
        <v>2</v>
      </c>
    </row>
    <row r="11" spans="1:23" x14ac:dyDescent="0.2">
      <c r="A11" s="149" t="s">
        <v>541</v>
      </c>
      <c r="B11" s="264" t="s">
        <v>528</v>
      </c>
      <c r="C11" s="138"/>
      <c r="D11" s="138"/>
      <c r="E11" s="138"/>
      <c r="F11" s="138"/>
      <c r="G11" s="138"/>
      <c r="H11" s="138"/>
      <c r="I11" s="122"/>
      <c r="J11" s="139"/>
      <c r="K11" s="137">
        <f t="shared" si="0"/>
        <v>0</v>
      </c>
    </row>
    <row r="12" spans="1:23" x14ac:dyDescent="0.2">
      <c r="A12" s="149" t="s">
        <v>535</v>
      </c>
      <c r="B12" s="264" t="s">
        <v>529</v>
      </c>
      <c r="C12" s="138"/>
      <c r="D12" s="138"/>
      <c r="E12" s="138"/>
      <c r="F12" s="138"/>
      <c r="G12" s="138"/>
      <c r="H12" s="138"/>
      <c r="I12" s="122"/>
      <c r="J12" s="139"/>
      <c r="K12" s="137">
        <f t="shared" si="0"/>
        <v>0</v>
      </c>
    </row>
    <row r="13" spans="1:23" x14ac:dyDescent="0.2">
      <c r="A13" s="149" t="s">
        <v>542</v>
      </c>
      <c r="B13" s="264" t="s">
        <v>530</v>
      </c>
      <c r="C13" s="138"/>
      <c r="D13" s="138"/>
      <c r="E13" s="138"/>
      <c r="F13" s="138"/>
      <c r="G13" s="138"/>
      <c r="H13" s="138"/>
      <c r="I13" s="122"/>
      <c r="J13" s="139"/>
      <c r="K13" s="137">
        <f t="shared" si="0"/>
        <v>0</v>
      </c>
    </row>
    <row r="14" spans="1:23" x14ac:dyDescent="0.2">
      <c r="A14" s="149" t="s">
        <v>543</v>
      </c>
      <c r="B14" s="264" t="s">
        <v>531</v>
      </c>
      <c r="C14" s="138"/>
      <c r="D14" s="138"/>
      <c r="E14" s="138"/>
      <c r="F14" s="138"/>
      <c r="G14" s="138"/>
      <c r="H14" s="138"/>
      <c r="I14" s="122"/>
      <c r="J14" s="139"/>
      <c r="K14" s="137">
        <f t="shared" si="0"/>
        <v>0</v>
      </c>
    </row>
    <row r="15" spans="1:23" ht="12.75" customHeight="1" x14ac:dyDescent="0.2">
      <c r="A15" s="149" t="s">
        <v>544</v>
      </c>
      <c r="B15" s="264" t="s">
        <v>532</v>
      </c>
      <c r="C15" s="138">
        <v>1</v>
      </c>
      <c r="D15" s="138">
        <v>1</v>
      </c>
      <c r="E15" s="138">
        <v>1</v>
      </c>
      <c r="F15" s="138">
        <v>1</v>
      </c>
      <c r="G15" s="138">
        <v>1</v>
      </c>
      <c r="H15" s="138">
        <v>0</v>
      </c>
      <c r="I15" s="122"/>
      <c r="J15" s="139"/>
      <c r="K15" s="137">
        <f t="shared" si="0"/>
        <v>5</v>
      </c>
    </row>
    <row r="16" spans="1:23" x14ac:dyDescent="0.2">
      <c r="A16" s="149" t="s">
        <v>534</v>
      </c>
      <c r="B16" s="264" t="s">
        <v>533</v>
      </c>
      <c r="C16" s="138">
        <v>2</v>
      </c>
      <c r="D16" s="138">
        <v>2</v>
      </c>
      <c r="E16" s="138"/>
      <c r="F16" s="138"/>
      <c r="G16" s="138">
        <v>2</v>
      </c>
      <c r="H16" s="138">
        <v>2</v>
      </c>
      <c r="I16" s="122"/>
      <c r="J16" s="139"/>
      <c r="K16" s="137">
        <f t="shared" si="0"/>
        <v>8</v>
      </c>
    </row>
    <row r="17" spans="1:12" x14ac:dyDescent="0.2">
      <c r="A17" s="265" t="s">
        <v>89</v>
      </c>
      <c r="B17" s="266" t="s">
        <v>90</v>
      </c>
      <c r="C17" s="144">
        <f>SUM(C6:C16)</f>
        <v>19</v>
      </c>
      <c r="D17" s="144">
        <f t="shared" ref="D17:J17" si="1">SUM(D6:D16)</f>
        <v>10</v>
      </c>
      <c r="E17" s="144">
        <f t="shared" si="1"/>
        <v>5</v>
      </c>
      <c r="F17" s="144">
        <f t="shared" si="1"/>
        <v>4</v>
      </c>
      <c r="G17" s="144">
        <f t="shared" si="1"/>
        <v>16</v>
      </c>
      <c r="H17" s="144">
        <f t="shared" si="1"/>
        <v>12</v>
      </c>
      <c r="I17" s="144">
        <f t="shared" si="1"/>
        <v>5</v>
      </c>
      <c r="J17" s="144">
        <f t="shared" si="1"/>
        <v>5</v>
      </c>
      <c r="K17" s="137">
        <f>SUM(K6:K16)</f>
        <v>76</v>
      </c>
    </row>
    <row r="18" spans="1:12" s="6" customFormat="1" x14ac:dyDescent="0.2">
      <c r="A18" s="2"/>
      <c r="B18" s="3"/>
      <c r="C18" s="1"/>
      <c r="D18" s="1"/>
      <c r="E18" s="1"/>
      <c r="F18" s="1"/>
      <c r="G18" s="1"/>
      <c r="H18" s="1"/>
      <c r="I18" s="1"/>
      <c r="J18" s="1"/>
      <c r="K18" s="1"/>
      <c r="L18" s="1"/>
    </row>
    <row r="19" spans="1:12" s="2" customFormat="1" x14ac:dyDescent="0.2">
      <c r="A19" s="2" t="s">
        <v>5</v>
      </c>
      <c r="B19" s="4" t="s">
        <v>6</v>
      </c>
      <c r="C19" s="1"/>
      <c r="D19" s="1"/>
      <c r="E19" s="1"/>
      <c r="F19" s="1"/>
      <c r="G19" s="1"/>
      <c r="H19" s="1"/>
      <c r="I19" s="1"/>
      <c r="J19" s="1"/>
      <c r="K19" s="1"/>
      <c r="L19" s="1"/>
    </row>
    <row r="20" spans="1:12" x14ac:dyDescent="0.2">
      <c r="A20" s="4" t="s">
        <v>136</v>
      </c>
      <c r="B20" s="1"/>
    </row>
    <row r="21" spans="1:12" x14ac:dyDescent="0.2">
      <c r="A21" s="4"/>
      <c r="B21" s="1"/>
    </row>
    <row r="29" spans="1:12" ht="12.75" customHeight="1" x14ac:dyDescent="0.2"/>
    <row r="43" ht="12.75" customHeight="1" x14ac:dyDescent="0.2"/>
  </sheetData>
  <mergeCells count="8">
    <mergeCell ref="B4:K4"/>
    <mergeCell ref="C5:K5"/>
    <mergeCell ref="M1:W1"/>
    <mergeCell ref="A1:K1"/>
    <mergeCell ref="C2:D2"/>
    <mergeCell ref="E2:F2"/>
    <mergeCell ref="G2:H2"/>
    <mergeCell ref="I2:J2"/>
  </mergeCells>
  <pageMargins left="0.7" right="0.7" top="0.75" bottom="0.75" header="0.3" footer="0.3"/>
  <pageSetup paperSize="9" scale="82" fitToWidth="0" orientation="portrait" r:id="rId1"/>
  <ignoredErrors>
    <ignoredError sqref="B6:B7 B8:B16" numberStoredAsText="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3"/>
  <dimension ref="A1:H16"/>
  <sheetViews>
    <sheetView zoomScaleNormal="100" workbookViewId="0">
      <selection activeCell="A2" sqref="A2"/>
    </sheetView>
  </sheetViews>
  <sheetFormatPr defaultColWidth="9.140625" defaultRowHeight="12.75" x14ac:dyDescent="0.2"/>
  <cols>
    <col min="1" max="1" width="26.85546875" style="2" customWidth="1"/>
    <col min="2" max="2" width="7.42578125" style="1" customWidth="1"/>
    <col min="3" max="3" width="10.7109375" style="1" customWidth="1"/>
    <col min="4" max="4" width="16.85546875" style="1" customWidth="1"/>
    <col min="5" max="5" width="14.5703125" style="1" customWidth="1"/>
    <col min="6" max="16384" width="9.140625" style="1"/>
  </cols>
  <sheetData>
    <row r="1" spans="1:8" ht="42.75" customHeight="1" x14ac:dyDescent="0.2">
      <c r="A1" s="489" t="s">
        <v>451</v>
      </c>
      <c r="B1" s="490"/>
      <c r="C1" s="491"/>
      <c r="D1" s="491"/>
      <c r="E1" s="492"/>
    </row>
    <row r="2" spans="1:8" s="5" customFormat="1" ht="38.25" customHeight="1" x14ac:dyDescent="0.2">
      <c r="A2" s="14" t="s">
        <v>613</v>
      </c>
      <c r="B2" s="493" t="s">
        <v>40</v>
      </c>
      <c r="C2" s="494"/>
      <c r="D2" s="495"/>
      <c r="E2" s="500" t="s">
        <v>432</v>
      </c>
    </row>
    <row r="3" spans="1:8" s="5" customFormat="1" ht="15" customHeight="1" x14ac:dyDescent="0.2">
      <c r="A3" s="498"/>
      <c r="B3" s="496" t="s">
        <v>103</v>
      </c>
      <c r="C3" s="496"/>
      <c r="D3" s="497" t="s">
        <v>461</v>
      </c>
      <c r="E3" s="501"/>
    </row>
    <row r="4" spans="1:8" s="5" customFormat="1" ht="51" x14ac:dyDescent="0.2">
      <c r="A4" s="499"/>
      <c r="B4" s="54" t="s">
        <v>70</v>
      </c>
      <c r="C4" s="54" t="s">
        <v>140</v>
      </c>
      <c r="D4" s="497"/>
      <c r="E4" s="502"/>
    </row>
    <row r="5" spans="1:8" s="6" customFormat="1" x14ac:dyDescent="0.2">
      <c r="A5" s="87" t="s">
        <v>452</v>
      </c>
      <c r="B5" s="29"/>
      <c r="C5" s="53"/>
      <c r="D5" s="53"/>
      <c r="E5" s="32"/>
    </row>
    <row r="6" spans="1:8" s="6" customFormat="1" x14ac:dyDescent="0.2">
      <c r="A6" s="28" t="s">
        <v>598</v>
      </c>
      <c r="B6" s="30"/>
      <c r="C6" s="118"/>
      <c r="D6" s="118"/>
      <c r="E6" s="33"/>
    </row>
    <row r="7" spans="1:8" s="6" customFormat="1" x14ac:dyDescent="0.2">
      <c r="A7" s="28" t="s">
        <v>94</v>
      </c>
      <c r="B7" s="30"/>
      <c r="C7" s="118"/>
      <c r="D7" s="118"/>
      <c r="E7" s="33"/>
    </row>
    <row r="8" spans="1:8" s="6" customFormat="1" x14ac:dyDescent="0.2">
      <c r="A8" s="28" t="s">
        <v>599</v>
      </c>
      <c r="B8" s="31"/>
      <c r="C8" s="119"/>
      <c r="D8" s="119">
        <v>2</v>
      </c>
      <c r="E8" s="26">
        <v>35</v>
      </c>
    </row>
    <row r="9" spans="1:8" s="6" customFormat="1" x14ac:dyDescent="0.2">
      <c r="A9" s="28" t="s">
        <v>94</v>
      </c>
      <c r="B9" s="31"/>
      <c r="C9" s="119"/>
      <c r="D9" s="119">
        <v>0</v>
      </c>
      <c r="E9" s="26"/>
    </row>
    <row r="11" spans="1:8" ht="38.25" customHeight="1" x14ac:dyDescent="0.2">
      <c r="A11" s="440" t="s">
        <v>431</v>
      </c>
      <c r="B11" s="440"/>
      <c r="C11" s="440"/>
      <c r="D11" s="440"/>
      <c r="E11" s="440"/>
      <c r="F11" s="98"/>
      <c r="G11" s="98"/>
      <c r="H11" s="98"/>
    </row>
    <row r="12" spans="1:8" ht="31.5" customHeight="1" x14ac:dyDescent="0.2">
      <c r="A12" s="440" t="s">
        <v>122</v>
      </c>
      <c r="B12" s="440"/>
      <c r="C12" s="440"/>
      <c r="D12" s="440"/>
      <c r="E12" s="440"/>
      <c r="F12" s="120"/>
      <c r="G12" s="120"/>
      <c r="H12" s="120"/>
    </row>
    <row r="13" spans="1:8" ht="31.5" customHeight="1" x14ac:dyDescent="0.2">
      <c r="A13" s="440" t="s">
        <v>434</v>
      </c>
      <c r="B13" s="440"/>
      <c r="C13" s="440"/>
      <c r="D13" s="440"/>
      <c r="E13" s="440"/>
      <c r="F13" s="187"/>
      <c r="G13" s="187"/>
      <c r="H13" s="187"/>
    </row>
    <row r="14" spans="1:8" x14ac:dyDescent="0.2">
      <c r="A14" s="392" t="s">
        <v>433</v>
      </c>
      <c r="B14" s="392"/>
      <c r="C14" s="392"/>
      <c r="D14" s="392"/>
      <c r="E14" s="392"/>
    </row>
    <row r="16" spans="1:8" x14ac:dyDescent="0.2">
      <c r="A16" s="55"/>
    </row>
  </sheetData>
  <mergeCells count="10">
    <mergeCell ref="A12:E12"/>
    <mergeCell ref="A14:E14"/>
    <mergeCell ref="A1:E1"/>
    <mergeCell ref="B2:D2"/>
    <mergeCell ref="B3:C3"/>
    <mergeCell ref="D3:D4"/>
    <mergeCell ref="A11:E11"/>
    <mergeCell ref="A3:A4"/>
    <mergeCell ref="E2:E4"/>
    <mergeCell ref="A13:E13"/>
  </mergeCells>
  <pageMargins left="0.7" right="0.7" top="0.75" bottom="0.75" header="0.3" footer="0.3"/>
  <pageSetup paperSize="9"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16"/>
  <sheetViews>
    <sheetView workbookViewId="0">
      <selection activeCell="A2" sqref="A2"/>
    </sheetView>
  </sheetViews>
  <sheetFormatPr defaultColWidth="9.140625" defaultRowHeight="12.75" x14ac:dyDescent="0.2"/>
  <cols>
    <col min="1" max="1" width="22.7109375" style="2" customWidth="1"/>
    <col min="2" max="2" width="10.5703125" style="3" customWidth="1"/>
    <col min="3" max="3" width="11.42578125" style="1" customWidth="1"/>
    <col min="4" max="4" width="12" style="1" customWidth="1"/>
    <col min="5" max="5" width="24" style="1" customWidth="1"/>
    <col min="6" max="16384" width="9.140625" style="1"/>
  </cols>
  <sheetData>
    <row r="1" spans="1:16" ht="41.25" customHeight="1" x14ac:dyDescent="0.2">
      <c r="A1" s="504" t="s">
        <v>412</v>
      </c>
      <c r="B1" s="490"/>
      <c r="C1" s="490"/>
      <c r="D1" s="490"/>
      <c r="E1" s="492"/>
    </row>
    <row r="2" spans="1:16" s="5" customFormat="1" ht="38.25" customHeight="1" x14ac:dyDescent="0.2">
      <c r="A2" s="14" t="s">
        <v>613</v>
      </c>
      <c r="B2" s="449" t="s">
        <v>600</v>
      </c>
      <c r="C2" s="449"/>
      <c r="D2" s="184"/>
      <c r="E2" s="464" t="s">
        <v>4</v>
      </c>
    </row>
    <row r="3" spans="1:16" s="5" customFormat="1" ht="41.25" customHeight="1" x14ac:dyDescent="0.2">
      <c r="A3" s="14"/>
      <c r="B3" s="184" t="s">
        <v>4</v>
      </c>
      <c r="C3" s="7" t="s">
        <v>53</v>
      </c>
      <c r="D3" s="184" t="s">
        <v>52</v>
      </c>
      <c r="E3" s="464"/>
    </row>
    <row r="4" spans="1:16" ht="12.75" customHeight="1" x14ac:dyDescent="0.2">
      <c r="A4" s="17" t="s">
        <v>95</v>
      </c>
      <c r="B4" s="9"/>
      <c r="C4" s="10"/>
      <c r="D4" s="10"/>
      <c r="E4" s="189">
        <f t="shared" ref="E4:E9" si="0">SUM(B4,D4)</f>
        <v>0</v>
      </c>
    </row>
    <row r="5" spans="1:16" ht="12.75" customHeight="1" x14ac:dyDescent="0.2">
      <c r="A5" s="17" t="s">
        <v>96</v>
      </c>
      <c r="B5" s="11"/>
      <c r="C5" s="10"/>
      <c r="D5" s="10"/>
      <c r="E5" s="189">
        <f t="shared" si="0"/>
        <v>0</v>
      </c>
    </row>
    <row r="6" spans="1:16" ht="25.5" x14ac:dyDescent="0.2">
      <c r="A6" s="17" t="s">
        <v>97</v>
      </c>
      <c r="B6" s="11"/>
      <c r="C6" s="10"/>
      <c r="D6" s="10"/>
      <c r="E6" s="189">
        <f t="shared" si="0"/>
        <v>0</v>
      </c>
    </row>
    <row r="7" spans="1:16" ht="38.25" x14ac:dyDescent="0.2">
      <c r="A7" s="17" t="s">
        <v>98</v>
      </c>
      <c r="B7" s="11"/>
      <c r="C7" s="10"/>
      <c r="D7" s="10"/>
      <c r="E7" s="189">
        <f t="shared" si="0"/>
        <v>0</v>
      </c>
    </row>
    <row r="8" spans="1:16" ht="38.25" x14ac:dyDescent="0.2">
      <c r="A8" s="17" t="s">
        <v>99</v>
      </c>
      <c r="B8" s="11"/>
      <c r="C8" s="10"/>
      <c r="D8" s="10"/>
      <c r="E8" s="189">
        <f t="shared" si="0"/>
        <v>0</v>
      </c>
    </row>
    <row r="9" spans="1:16" ht="13.5" thickBot="1" x14ac:dyDescent="0.25">
      <c r="A9" s="154" t="s">
        <v>111</v>
      </c>
      <c r="B9" s="190"/>
      <c r="C9" s="155"/>
      <c r="D9" s="155"/>
      <c r="E9" s="191">
        <f t="shared" si="0"/>
        <v>0</v>
      </c>
    </row>
    <row r="10" spans="1:16" x14ac:dyDescent="0.2">
      <c r="A10" s="123"/>
      <c r="B10" s="124"/>
      <c r="C10" s="117"/>
      <c r="D10" s="117"/>
      <c r="E10" s="117"/>
    </row>
    <row r="11" spans="1:16" x14ac:dyDescent="0.2">
      <c r="A11" s="440" t="s">
        <v>578</v>
      </c>
      <c r="B11" s="440"/>
      <c r="C11" s="440"/>
      <c r="D11" s="440"/>
      <c r="E11" s="440"/>
    </row>
    <row r="12" spans="1:16" ht="39.950000000000003" customHeight="1" x14ac:dyDescent="0.2">
      <c r="A12" s="479" t="s">
        <v>605</v>
      </c>
      <c r="B12" s="479"/>
      <c r="C12" s="479"/>
      <c r="D12" s="479"/>
      <c r="E12" s="479"/>
    </row>
    <row r="13" spans="1:16" ht="38.25" customHeight="1" x14ac:dyDescent="0.2">
      <c r="A13" s="479" t="s">
        <v>606</v>
      </c>
      <c r="B13" s="479"/>
      <c r="C13" s="479"/>
      <c r="D13" s="479"/>
      <c r="E13" s="479"/>
    </row>
    <row r="14" spans="1:16" ht="30.75" customHeight="1" x14ac:dyDescent="0.2">
      <c r="A14" s="440" t="s">
        <v>607</v>
      </c>
      <c r="B14" s="440"/>
      <c r="C14" s="440"/>
      <c r="D14" s="440"/>
      <c r="E14" s="440"/>
      <c r="F14" s="98"/>
      <c r="G14" s="98"/>
      <c r="H14" s="98"/>
      <c r="I14" s="98"/>
      <c r="J14" s="98"/>
      <c r="K14" s="98"/>
      <c r="L14" s="98"/>
      <c r="M14" s="98"/>
      <c r="N14" s="98"/>
      <c r="O14" s="98"/>
      <c r="P14" s="48"/>
    </row>
    <row r="15" spans="1:16" ht="30" customHeight="1" x14ac:dyDescent="0.2">
      <c r="A15" s="440" t="s">
        <v>608</v>
      </c>
      <c r="B15" s="440"/>
      <c r="C15" s="440"/>
      <c r="D15" s="440"/>
      <c r="E15" s="440"/>
      <c r="F15" s="98"/>
      <c r="G15" s="98"/>
      <c r="H15" s="98"/>
      <c r="I15" s="98"/>
      <c r="J15" s="98"/>
      <c r="K15" s="98"/>
      <c r="L15" s="98"/>
      <c r="M15" s="98"/>
      <c r="N15" s="98"/>
      <c r="O15" s="98"/>
      <c r="P15" s="48"/>
    </row>
    <row r="16" spans="1:16" ht="30" customHeight="1" x14ac:dyDescent="0.2">
      <c r="A16" s="503" t="s">
        <v>110</v>
      </c>
      <c r="B16" s="503"/>
      <c r="C16" s="503"/>
      <c r="D16" s="503"/>
      <c r="E16" s="503"/>
      <c r="F16" s="60"/>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41"/>
  <dimension ref="A1:M263"/>
  <sheetViews>
    <sheetView zoomScaleNormal="100" workbookViewId="0">
      <selection activeCell="B2" sqref="B2:D2"/>
    </sheetView>
  </sheetViews>
  <sheetFormatPr defaultColWidth="9.140625" defaultRowHeight="12.75" x14ac:dyDescent="0.2"/>
  <cols>
    <col min="1" max="1" width="51.85546875" style="113" customWidth="1"/>
    <col min="2" max="2" width="13" style="113" bestFit="1" customWidth="1"/>
    <col min="3" max="5" width="13" style="113" customWidth="1"/>
    <col min="6" max="6" width="11.28515625" style="113" customWidth="1"/>
    <col min="7" max="10" width="15.42578125" style="113" customWidth="1"/>
    <col min="11" max="16384" width="9.140625" style="115"/>
  </cols>
  <sheetData>
    <row r="1" spans="1:12" ht="42" customHeight="1" x14ac:dyDescent="0.25">
      <c r="A1" s="505" t="s">
        <v>411</v>
      </c>
      <c r="B1" s="506"/>
      <c r="C1" s="506"/>
      <c r="D1" s="506"/>
      <c r="E1" s="506"/>
      <c r="F1" s="506"/>
      <c r="G1" s="506"/>
      <c r="H1" s="506"/>
      <c r="I1" s="506"/>
      <c r="J1" s="506"/>
      <c r="K1" s="507"/>
      <c r="L1" s="300"/>
    </row>
    <row r="2" spans="1:12" s="302" customFormat="1" ht="15" customHeight="1" thickBot="1" x14ac:dyDescent="0.25">
      <c r="A2" s="301" t="s">
        <v>613</v>
      </c>
      <c r="B2" s="514" t="s">
        <v>48</v>
      </c>
      <c r="C2" s="515"/>
      <c r="D2" s="516"/>
      <c r="E2" s="517" t="s">
        <v>49</v>
      </c>
      <c r="F2" s="518"/>
      <c r="G2" s="508" t="s">
        <v>50</v>
      </c>
      <c r="H2" s="510" t="s">
        <v>51</v>
      </c>
      <c r="I2" s="508" t="s">
        <v>112</v>
      </c>
      <c r="J2" s="510" t="s">
        <v>113</v>
      </c>
      <c r="K2" s="512" t="s">
        <v>93</v>
      </c>
    </row>
    <row r="3" spans="1:12" s="302" customFormat="1" ht="38.25" customHeight="1" x14ac:dyDescent="0.2">
      <c r="A3" s="303" t="s">
        <v>68</v>
      </c>
      <c r="B3" s="134" t="s">
        <v>70</v>
      </c>
      <c r="C3" s="133" t="s">
        <v>575</v>
      </c>
      <c r="D3" s="304" t="s">
        <v>581</v>
      </c>
      <c r="E3" s="304" t="s">
        <v>581</v>
      </c>
      <c r="F3" s="296" t="s">
        <v>70</v>
      </c>
      <c r="G3" s="509"/>
      <c r="H3" s="511"/>
      <c r="I3" s="509"/>
      <c r="J3" s="511"/>
      <c r="K3" s="513"/>
    </row>
    <row r="4" spans="1:12" s="302" customFormat="1" x14ac:dyDescent="0.2">
      <c r="A4" s="305" t="s">
        <v>148</v>
      </c>
      <c r="B4" s="126"/>
      <c r="C4" s="127"/>
      <c r="D4" s="127"/>
      <c r="E4" s="174"/>
      <c r="F4" s="128"/>
      <c r="G4" s="129"/>
      <c r="H4" s="130"/>
      <c r="I4" s="129"/>
      <c r="J4" s="130"/>
      <c r="K4" s="131">
        <f t="shared" ref="K4:K67" si="0">SUM(B4,F4:J4)</f>
        <v>0</v>
      </c>
    </row>
    <row r="5" spans="1:12" s="302" customFormat="1" x14ac:dyDescent="0.2">
      <c r="A5" s="305" t="s">
        <v>150</v>
      </c>
      <c r="B5" s="126"/>
      <c r="C5" s="127"/>
      <c r="D5" s="127"/>
      <c r="E5" s="174"/>
      <c r="F5" s="128"/>
      <c r="G5" s="129"/>
      <c r="H5" s="130"/>
      <c r="I5" s="175"/>
      <c r="J5" s="130"/>
      <c r="K5" s="131">
        <f t="shared" si="0"/>
        <v>0</v>
      </c>
    </row>
    <row r="6" spans="1:12" s="302" customFormat="1" x14ac:dyDescent="0.2">
      <c r="A6" s="305" t="s">
        <v>156</v>
      </c>
      <c r="B6" s="126"/>
      <c r="C6" s="127"/>
      <c r="D6" s="127"/>
      <c r="E6" s="174"/>
      <c r="F6" s="128"/>
      <c r="G6" s="129"/>
      <c r="H6" s="130"/>
      <c r="I6" s="175"/>
      <c r="J6" s="130"/>
      <c r="K6" s="131">
        <f t="shared" si="0"/>
        <v>0</v>
      </c>
    </row>
    <row r="7" spans="1:12" s="302" customFormat="1" x14ac:dyDescent="0.2">
      <c r="A7" s="305" t="s">
        <v>151</v>
      </c>
      <c r="B7" s="126"/>
      <c r="C7" s="127"/>
      <c r="D7" s="127"/>
      <c r="E7" s="174"/>
      <c r="F7" s="128"/>
      <c r="G7" s="129"/>
      <c r="H7" s="130"/>
      <c r="I7" s="175"/>
      <c r="J7" s="130"/>
      <c r="K7" s="131">
        <f t="shared" si="0"/>
        <v>0</v>
      </c>
    </row>
    <row r="8" spans="1:12" s="302" customFormat="1" x14ac:dyDescent="0.2">
      <c r="A8" s="305" t="s">
        <v>152</v>
      </c>
      <c r="B8" s="126"/>
      <c r="C8" s="127"/>
      <c r="D8" s="127"/>
      <c r="E8" s="174"/>
      <c r="F8" s="128"/>
      <c r="G8" s="129"/>
      <c r="H8" s="130"/>
      <c r="I8" s="175"/>
      <c r="J8" s="130"/>
      <c r="K8" s="131">
        <f t="shared" si="0"/>
        <v>0</v>
      </c>
    </row>
    <row r="9" spans="1:12" s="302" customFormat="1" x14ac:dyDescent="0.2">
      <c r="A9" s="305" t="s">
        <v>153</v>
      </c>
      <c r="B9" s="126"/>
      <c r="C9" s="127"/>
      <c r="D9" s="127"/>
      <c r="E9" s="174"/>
      <c r="F9" s="128"/>
      <c r="G9" s="129"/>
      <c r="H9" s="130"/>
      <c r="I9" s="175"/>
      <c r="J9" s="130"/>
      <c r="K9" s="131">
        <f t="shared" si="0"/>
        <v>0</v>
      </c>
    </row>
    <row r="10" spans="1:12" s="302" customFormat="1" x14ac:dyDescent="0.2">
      <c r="A10" s="305" t="s">
        <v>154</v>
      </c>
      <c r="B10" s="126"/>
      <c r="C10" s="127"/>
      <c r="D10" s="127"/>
      <c r="E10" s="174"/>
      <c r="F10" s="128"/>
      <c r="G10" s="129"/>
      <c r="H10" s="130"/>
      <c r="I10" s="175"/>
      <c r="J10" s="130"/>
      <c r="K10" s="131">
        <f t="shared" si="0"/>
        <v>0</v>
      </c>
    </row>
    <row r="11" spans="1:12" s="302" customFormat="1" x14ac:dyDescent="0.2">
      <c r="A11" s="305" t="s">
        <v>157</v>
      </c>
      <c r="B11" s="126"/>
      <c r="C11" s="127"/>
      <c r="D11" s="127"/>
      <c r="E11" s="174"/>
      <c r="F11" s="128"/>
      <c r="G11" s="129"/>
      <c r="H11" s="130"/>
      <c r="I11" s="175"/>
      <c r="J11" s="130"/>
      <c r="K11" s="131">
        <f t="shared" si="0"/>
        <v>0</v>
      </c>
    </row>
    <row r="12" spans="1:12" s="302" customFormat="1" x14ac:dyDescent="0.2">
      <c r="A12" s="305" t="s">
        <v>162</v>
      </c>
      <c r="B12" s="126"/>
      <c r="C12" s="127"/>
      <c r="D12" s="127"/>
      <c r="E12" s="174"/>
      <c r="F12" s="128"/>
      <c r="G12" s="129"/>
      <c r="H12" s="130"/>
      <c r="I12" s="175"/>
      <c r="J12" s="130"/>
      <c r="K12" s="131">
        <f t="shared" si="0"/>
        <v>0</v>
      </c>
    </row>
    <row r="13" spans="1:12" s="302" customFormat="1" x14ac:dyDescent="0.2">
      <c r="A13" s="305" t="s">
        <v>158</v>
      </c>
      <c r="B13" s="126"/>
      <c r="C13" s="127"/>
      <c r="D13" s="127"/>
      <c r="E13" s="174"/>
      <c r="F13" s="128"/>
      <c r="G13" s="129"/>
      <c r="H13" s="130"/>
      <c r="I13" s="175"/>
      <c r="J13" s="130"/>
      <c r="K13" s="131">
        <f t="shared" si="0"/>
        <v>0</v>
      </c>
    </row>
    <row r="14" spans="1:12" s="302" customFormat="1" x14ac:dyDescent="0.2">
      <c r="A14" s="305" t="s">
        <v>161</v>
      </c>
      <c r="B14" s="126"/>
      <c r="C14" s="127"/>
      <c r="D14" s="127"/>
      <c r="E14" s="174"/>
      <c r="F14" s="128"/>
      <c r="G14" s="129"/>
      <c r="H14" s="130"/>
      <c r="I14" s="175"/>
      <c r="J14" s="130"/>
      <c r="K14" s="131">
        <f t="shared" si="0"/>
        <v>0</v>
      </c>
    </row>
    <row r="15" spans="1:12" s="302" customFormat="1" x14ac:dyDescent="0.2">
      <c r="A15" s="305" t="s">
        <v>317</v>
      </c>
      <c r="B15" s="126">
        <v>2</v>
      </c>
      <c r="C15" s="127"/>
      <c r="D15" s="127"/>
      <c r="E15" s="174"/>
      <c r="F15" s="128"/>
      <c r="G15" s="129"/>
      <c r="H15" s="130"/>
      <c r="I15" s="175"/>
      <c r="J15" s="130"/>
      <c r="K15" s="131">
        <f t="shared" si="0"/>
        <v>2</v>
      </c>
    </row>
    <row r="16" spans="1:12" s="302" customFormat="1" x14ac:dyDescent="0.2">
      <c r="A16" s="305" t="s">
        <v>163</v>
      </c>
      <c r="B16" s="126"/>
      <c r="C16" s="127"/>
      <c r="D16" s="127"/>
      <c r="E16" s="174"/>
      <c r="F16" s="128"/>
      <c r="G16" s="129"/>
      <c r="H16" s="130"/>
      <c r="I16" s="175"/>
      <c r="J16" s="130"/>
      <c r="K16" s="131">
        <f t="shared" si="0"/>
        <v>0</v>
      </c>
    </row>
    <row r="17" spans="1:11" s="302" customFormat="1" x14ac:dyDescent="0.2">
      <c r="A17" s="305" t="s">
        <v>164</v>
      </c>
      <c r="B17" s="126"/>
      <c r="C17" s="127"/>
      <c r="D17" s="127"/>
      <c r="E17" s="174"/>
      <c r="F17" s="128"/>
      <c r="G17" s="129"/>
      <c r="H17" s="130"/>
      <c r="I17" s="175"/>
      <c r="J17" s="130"/>
      <c r="K17" s="131">
        <f t="shared" si="0"/>
        <v>0</v>
      </c>
    </row>
    <row r="18" spans="1:11" s="302" customFormat="1" x14ac:dyDescent="0.2">
      <c r="A18" s="305" t="s">
        <v>165</v>
      </c>
      <c r="B18" s="126"/>
      <c r="C18" s="127"/>
      <c r="D18" s="127"/>
      <c r="E18" s="174"/>
      <c r="F18" s="128"/>
      <c r="G18" s="129"/>
      <c r="H18" s="130"/>
      <c r="I18" s="175"/>
      <c r="J18" s="130"/>
      <c r="K18" s="131">
        <f t="shared" si="0"/>
        <v>0</v>
      </c>
    </row>
    <row r="19" spans="1:11" s="302" customFormat="1" x14ac:dyDescent="0.2">
      <c r="A19" s="305" t="s">
        <v>159</v>
      </c>
      <c r="B19" s="126"/>
      <c r="C19" s="127"/>
      <c r="D19" s="127"/>
      <c r="E19" s="174"/>
      <c r="F19" s="128"/>
      <c r="G19" s="129"/>
      <c r="H19" s="130"/>
      <c r="I19" s="175"/>
      <c r="J19" s="130"/>
      <c r="K19" s="131">
        <f t="shared" si="0"/>
        <v>0</v>
      </c>
    </row>
    <row r="20" spans="1:11" s="302" customFormat="1" x14ac:dyDescent="0.2">
      <c r="A20" s="305" t="s">
        <v>166</v>
      </c>
      <c r="B20" s="126"/>
      <c r="C20" s="127"/>
      <c r="D20" s="127"/>
      <c r="E20" s="174"/>
      <c r="F20" s="128"/>
      <c r="G20" s="129"/>
      <c r="H20" s="130"/>
      <c r="I20" s="175"/>
      <c r="J20" s="130"/>
      <c r="K20" s="131">
        <f t="shared" si="0"/>
        <v>0</v>
      </c>
    </row>
    <row r="21" spans="1:11" s="302" customFormat="1" x14ac:dyDescent="0.2">
      <c r="A21" s="305" t="s">
        <v>167</v>
      </c>
      <c r="B21" s="126"/>
      <c r="C21" s="127"/>
      <c r="D21" s="127"/>
      <c r="E21" s="174"/>
      <c r="F21" s="128"/>
      <c r="G21" s="129"/>
      <c r="H21" s="130"/>
      <c r="I21" s="175"/>
      <c r="J21" s="130"/>
      <c r="K21" s="131">
        <f t="shared" si="0"/>
        <v>0</v>
      </c>
    </row>
    <row r="22" spans="1:11" s="302" customFormat="1" x14ac:dyDescent="0.2">
      <c r="A22" s="305" t="s">
        <v>171</v>
      </c>
      <c r="B22" s="126"/>
      <c r="C22" s="127"/>
      <c r="D22" s="127"/>
      <c r="E22" s="174"/>
      <c r="F22" s="128"/>
      <c r="G22" s="129"/>
      <c r="H22" s="130"/>
      <c r="I22" s="175"/>
      <c r="J22" s="130"/>
      <c r="K22" s="131">
        <f t="shared" si="0"/>
        <v>0</v>
      </c>
    </row>
    <row r="23" spans="1:11" s="302" customFormat="1" x14ac:dyDescent="0.2">
      <c r="A23" s="305" t="s">
        <v>172</v>
      </c>
      <c r="B23" s="126"/>
      <c r="C23" s="127"/>
      <c r="D23" s="127"/>
      <c r="E23" s="174"/>
      <c r="F23" s="128"/>
      <c r="G23" s="129"/>
      <c r="H23" s="130"/>
      <c r="I23" s="175"/>
      <c r="J23" s="130"/>
      <c r="K23" s="131">
        <f t="shared" si="0"/>
        <v>0</v>
      </c>
    </row>
    <row r="24" spans="1:11" s="302" customFormat="1" x14ac:dyDescent="0.2">
      <c r="A24" s="305" t="s">
        <v>173</v>
      </c>
      <c r="B24" s="126"/>
      <c r="C24" s="127"/>
      <c r="D24" s="127"/>
      <c r="E24" s="174"/>
      <c r="F24" s="128"/>
      <c r="G24" s="129"/>
      <c r="H24" s="130"/>
      <c r="I24" s="175"/>
      <c r="J24" s="130"/>
      <c r="K24" s="131">
        <f t="shared" si="0"/>
        <v>0</v>
      </c>
    </row>
    <row r="25" spans="1:11" s="302" customFormat="1" x14ac:dyDescent="0.2">
      <c r="A25" s="305" t="s">
        <v>175</v>
      </c>
      <c r="B25" s="126"/>
      <c r="C25" s="127"/>
      <c r="D25" s="127"/>
      <c r="E25" s="174"/>
      <c r="F25" s="128"/>
      <c r="G25" s="129"/>
      <c r="H25" s="130"/>
      <c r="I25" s="175"/>
      <c r="J25" s="130"/>
      <c r="K25" s="131">
        <f t="shared" si="0"/>
        <v>0</v>
      </c>
    </row>
    <row r="26" spans="1:11" s="302" customFormat="1" x14ac:dyDescent="0.2">
      <c r="A26" s="305" t="s">
        <v>176</v>
      </c>
      <c r="B26" s="126"/>
      <c r="C26" s="127"/>
      <c r="D26" s="127"/>
      <c r="E26" s="174"/>
      <c r="F26" s="128"/>
      <c r="G26" s="129"/>
      <c r="H26" s="130"/>
      <c r="I26" s="175"/>
      <c r="J26" s="130"/>
      <c r="K26" s="131">
        <f t="shared" si="0"/>
        <v>0</v>
      </c>
    </row>
    <row r="27" spans="1:11" s="302" customFormat="1" x14ac:dyDescent="0.2">
      <c r="A27" s="305" t="s">
        <v>177</v>
      </c>
      <c r="B27" s="126"/>
      <c r="C27" s="127"/>
      <c r="D27" s="127"/>
      <c r="E27" s="174"/>
      <c r="F27" s="128"/>
      <c r="G27" s="129"/>
      <c r="H27" s="130"/>
      <c r="I27" s="175"/>
      <c r="J27" s="130"/>
      <c r="K27" s="131">
        <f t="shared" si="0"/>
        <v>0</v>
      </c>
    </row>
    <row r="28" spans="1:11" s="302" customFormat="1" x14ac:dyDescent="0.2">
      <c r="A28" s="305" t="s">
        <v>178</v>
      </c>
      <c r="B28" s="126"/>
      <c r="C28" s="127"/>
      <c r="D28" s="127"/>
      <c r="E28" s="174"/>
      <c r="F28" s="128"/>
      <c r="G28" s="129"/>
      <c r="H28" s="130"/>
      <c r="I28" s="175"/>
      <c r="J28" s="130"/>
      <c r="K28" s="131">
        <f t="shared" si="0"/>
        <v>0</v>
      </c>
    </row>
    <row r="29" spans="1:11" s="302" customFormat="1" x14ac:dyDescent="0.2">
      <c r="A29" s="305" t="s">
        <v>168</v>
      </c>
      <c r="B29" s="126"/>
      <c r="C29" s="127"/>
      <c r="D29" s="127"/>
      <c r="E29" s="174"/>
      <c r="F29" s="128"/>
      <c r="G29" s="129"/>
      <c r="H29" s="130"/>
      <c r="I29" s="175"/>
      <c r="J29" s="130"/>
      <c r="K29" s="131">
        <f t="shared" si="0"/>
        <v>0</v>
      </c>
    </row>
    <row r="30" spans="1:11" s="302" customFormat="1" x14ac:dyDescent="0.2">
      <c r="A30" s="305" t="s">
        <v>179</v>
      </c>
      <c r="B30" s="126"/>
      <c r="C30" s="127"/>
      <c r="D30" s="127"/>
      <c r="E30" s="174"/>
      <c r="F30" s="128"/>
      <c r="G30" s="129"/>
      <c r="H30" s="130"/>
      <c r="I30" s="175"/>
      <c r="J30" s="130"/>
      <c r="K30" s="131">
        <f t="shared" si="0"/>
        <v>0</v>
      </c>
    </row>
    <row r="31" spans="1:11" s="302" customFormat="1" x14ac:dyDescent="0.2">
      <c r="A31" s="305" t="s">
        <v>353</v>
      </c>
      <c r="B31" s="126"/>
      <c r="C31" s="127"/>
      <c r="D31" s="127"/>
      <c r="E31" s="174"/>
      <c r="F31" s="128"/>
      <c r="G31" s="129"/>
      <c r="H31" s="130"/>
      <c r="I31" s="175"/>
      <c r="J31" s="130"/>
      <c r="K31" s="131">
        <f t="shared" si="0"/>
        <v>0</v>
      </c>
    </row>
    <row r="32" spans="1:11" s="302" customFormat="1" x14ac:dyDescent="0.2">
      <c r="A32" s="305" t="s">
        <v>180</v>
      </c>
      <c r="B32" s="126"/>
      <c r="C32" s="127"/>
      <c r="D32" s="127"/>
      <c r="E32" s="174"/>
      <c r="F32" s="128"/>
      <c r="G32" s="129"/>
      <c r="H32" s="130"/>
      <c r="I32" s="175"/>
      <c r="J32" s="130"/>
      <c r="K32" s="131">
        <f t="shared" si="0"/>
        <v>0</v>
      </c>
    </row>
    <row r="33" spans="1:11" s="302" customFormat="1" x14ac:dyDescent="0.2">
      <c r="A33" s="305" t="s">
        <v>254</v>
      </c>
      <c r="B33" s="126"/>
      <c r="C33" s="127"/>
      <c r="D33" s="127"/>
      <c r="E33" s="174"/>
      <c r="F33" s="128"/>
      <c r="G33" s="129"/>
      <c r="H33" s="130"/>
      <c r="I33" s="175"/>
      <c r="J33" s="130"/>
      <c r="K33" s="131">
        <f t="shared" si="0"/>
        <v>0</v>
      </c>
    </row>
    <row r="34" spans="1:11" s="302" customFormat="1" x14ac:dyDescent="0.2">
      <c r="A34" s="305" t="s">
        <v>181</v>
      </c>
      <c r="B34" s="126"/>
      <c r="C34" s="127"/>
      <c r="D34" s="127"/>
      <c r="E34" s="174"/>
      <c r="F34" s="128"/>
      <c r="G34" s="129"/>
      <c r="H34" s="130"/>
      <c r="I34" s="175"/>
      <c r="J34" s="130"/>
      <c r="K34" s="131">
        <f t="shared" si="0"/>
        <v>0</v>
      </c>
    </row>
    <row r="35" spans="1:11" s="302" customFormat="1" x14ac:dyDescent="0.2">
      <c r="A35" s="305" t="s">
        <v>182</v>
      </c>
      <c r="B35" s="126"/>
      <c r="C35" s="127"/>
      <c r="D35" s="127"/>
      <c r="E35" s="174"/>
      <c r="F35" s="128"/>
      <c r="G35" s="129"/>
      <c r="H35" s="130"/>
      <c r="I35" s="175"/>
      <c r="J35" s="130"/>
      <c r="K35" s="131">
        <f t="shared" si="0"/>
        <v>0</v>
      </c>
    </row>
    <row r="36" spans="1:11" s="302" customFormat="1" x14ac:dyDescent="0.2">
      <c r="A36" s="305" t="s">
        <v>290</v>
      </c>
      <c r="B36" s="126"/>
      <c r="C36" s="127"/>
      <c r="D36" s="127"/>
      <c r="E36" s="174"/>
      <c r="F36" s="128"/>
      <c r="G36" s="129"/>
      <c r="H36" s="130"/>
      <c r="I36" s="175"/>
      <c r="J36" s="130"/>
      <c r="K36" s="131">
        <f t="shared" si="0"/>
        <v>0</v>
      </c>
    </row>
    <row r="37" spans="1:11" s="302" customFormat="1" x14ac:dyDescent="0.2">
      <c r="A37" s="305" t="s">
        <v>184</v>
      </c>
      <c r="B37" s="126"/>
      <c r="C37" s="127"/>
      <c r="D37" s="127"/>
      <c r="E37" s="174"/>
      <c r="F37" s="128"/>
      <c r="G37" s="129"/>
      <c r="H37" s="130"/>
      <c r="I37" s="175"/>
      <c r="J37" s="130"/>
      <c r="K37" s="131">
        <f t="shared" si="0"/>
        <v>0</v>
      </c>
    </row>
    <row r="38" spans="1:11" s="302" customFormat="1" x14ac:dyDescent="0.2">
      <c r="A38" s="305" t="s">
        <v>169</v>
      </c>
      <c r="B38" s="126"/>
      <c r="C38" s="127"/>
      <c r="D38" s="127"/>
      <c r="E38" s="174"/>
      <c r="F38" s="128"/>
      <c r="G38" s="129"/>
      <c r="H38" s="130"/>
      <c r="I38" s="175"/>
      <c r="J38" s="130"/>
      <c r="K38" s="131">
        <f t="shared" si="0"/>
        <v>0</v>
      </c>
    </row>
    <row r="39" spans="1:11" s="302" customFormat="1" x14ac:dyDescent="0.2">
      <c r="A39" s="305" t="s">
        <v>240</v>
      </c>
      <c r="B39" s="126"/>
      <c r="C39" s="127"/>
      <c r="D39" s="127"/>
      <c r="E39" s="174"/>
      <c r="F39" s="128"/>
      <c r="G39" s="129"/>
      <c r="H39" s="130"/>
      <c r="I39" s="175"/>
      <c r="J39" s="130"/>
      <c r="K39" s="131">
        <f t="shared" si="0"/>
        <v>0</v>
      </c>
    </row>
    <row r="40" spans="1:11" s="302" customFormat="1" x14ac:dyDescent="0.2">
      <c r="A40" s="305" t="s">
        <v>241</v>
      </c>
      <c r="B40" s="126"/>
      <c r="C40" s="127"/>
      <c r="D40" s="127"/>
      <c r="E40" s="174"/>
      <c r="F40" s="128"/>
      <c r="G40" s="129"/>
      <c r="H40" s="130"/>
      <c r="I40" s="175"/>
      <c r="J40" s="130"/>
      <c r="K40" s="131">
        <f t="shared" si="0"/>
        <v>0</v>
      </c>
    </row>
    <row r="41" spans="1:11" s="302" customFormat="1" x14ac:dyDescent="0.2">
      <c r="A41" s="305" t="s">
        <v>242</v>
      </c>
      <c r="B41" s="126"/>
      <c r="C41" s="127"/>
      <c r="D41" s="127"/>
      <c r="E41" s="174"/>
      <c r="F41" s="128"/>
      <c r="G41" s="129"/>
      <c r="H41" s="130"/>
      <c r="I41" s="175"/>
      <c r="J41" s="130"/>
      <c r="K41" s="131">
        <f t="shared" si="0"/>
        <v>0</v>
      </c>
    </row>
    <row r="42" spans="1:11" s="302" customFormat="1" x14ac:dyDescent="0.2">
      <c r="A42" s="305" t="s">
        <v>243</v>
      </c>
      <c r="B42" s="126"/>
      <c r="C42" s="127"/>
      <c r="D42" s="127"/>
      <c r="E42" s="174"/>
      <c r="F42" s="128"/>
      <c r="G42" s="129"/>
      <c r="H42" s="130"/>
      <c r="I42" s="175"/>
      <c r="J42" s="130"/>
      <c r="K42" s="131">
        <f t="shared" si="0"/>
        <v>0</v>
      </c>
    </row>
    <row r="43" spans="1:11" s="302" customFormat="1" x14ac:dyDescent="0.2">
      <c r="A43" s="305" t="s">
        <v>239</v>
      </c>
      <c r="B43" s="126"/>
      <c r="C43" s="127"/>
      <c r="D43" s="127"/>
      <c r="E43" s="174"/>
      <c r="F43" s="128"/>
      <c r="G43" s="129"/>
      <c r="H43" s="130"/>
      <c r="I43" s="175"/>
      <c r="J43" s="130"/>
      <c r="K43" s="131">
        <f t="shared" si="0"/>
        <v>0</v>
      </c>
    </row>
    <row r="44" spans="1:11" s="302" customFormat="1" x14ac:dyDescent="0.2">
      <c r="A44" s="305" t="s">
        <v>340</v>
      </c>
      <c r="B44" s="126"/>
      <c r="C44" s="127"/>
      <c r="D44" s="127"/>
      <c r="E44" s="174"/>
      <c r="F44" s="128"/>
      <c r="G44" s="129"/>
      <c r="H44" s="130"/>
      <c r="I44" s="175"/>
      <c r="J44" s="130"/>
      <c r="K44" s="131">
        <f t="shared" si="0"/>
        <v>0</v>
      </c>
    </row>
    <row r="45" spans="1:11" s="302" customFormat="1" x14ac:dyDescent="0.2">
      <c r="A45" s="305" t="s">
        <v>356</v>
      </c>
      <c r="B45" s="126"/>
      <c r="C45" s="127"/>
      <c r="D45" s="127"/>
      <c r="E45" s="174"/>
      <c r="F45" s="128"/>
      <c r="G45" s="129"/>
      <c r="H45" s="130"/>
      <c r="I45" s="175"/>
      <c r="J45" s="130"/>
      <c r="K45" s="131">
        <f t="shared" si="0"/>
        <v>0</v>
      </c>
    </row>
    <row r="46" spans="1:11" s="302" customFormat="1" x14ac:dyDescent="0.2">
      <c r="A46" s="305" t="s">
        <v>186</v>
      </c>
      <c r="B46" s="126"/>
      <c r="C46" s="127"/>
      <c r="D46" s="127"/>
      <c r="E46" s="174"/>
      <c r="F46" s="128"/>
      <c r="G46" s="129"/>
      <c r="H46" s="130"/>
      <c r="I46" s="175"/>
      <c r="J46" s="130"/>
      <c r="K46" s="131">
        <f t="shared" si="0"/>
        <v>0</v>
      </c>
    </row>
    <row r="47" spans="1:11" s="302" customFormat="1" x14ac:dyDescent="0.2">
      <c r="A47" s="305" t="s">
        <v>221</v>
      </c>
      <c r="B47" s="126"/>
      <c r="C47" s="127"/>
      <c r="D47" s="127"/>
      <c r="E47" s="174"/>
      <c r="F47" s="128"/>
      <c r="G47" s="129"/>
      <c r="H47" s="130"/>
      <c r="I47" s="175"/>
      <c r="J47" s="130"/>
      <c r="K47" s="131">
        <f t="shared" si="0"/>
        <v>0</v>
      </c>
    </row>
    <row r="48" spans="1:11" s="302" customFormat="1" x14ac:dyDescent="0.2">
      <c r="A48" s="305" t="s">
        <v>188</v>
      </c>
      <c r="B48" s="126"/>
      <c r="C48" s="127"/>
      <c r="D48" s="127"/>
      <c r="E48" s="174"/>
      <c r="F48" s="128"/>
      <c r="G48" s="129"/>
      <c r="H48" s="130"/>
      <c r="I48" s="175"/>
      <c r="J48" s="130"/>
      <c r="K48" s="131">
        <f t="shared" si="0"/>
        <v>0</v>
      </c>
    </row>
    <row r="49" spans="1:11" s="302" customFormat="1" x14ac:dyDescent="0.2">
      <c r="A49" s="305" t="s">
        <v>362</v>
      </c>
      <c r="B49" s="126"/>
      <c r="C49" s="127"/>
      <c r="D49" s="127"/>
      <c r="E49" s="174"/>
      <c r="F49" s="128"/>
      <c r="G49" s="129"/>
      <c r="H49" s="130"/>
      <c r="I49" s="175"/>
      <c r="J49" s="130"/>
      <c r="K49" s="131">
        <f t="shared" si="0"/>
        <v>0</v>
      </c>
    </row>
    <row r="50" spans="1:11" s="302" customFormat="1" x14ac:dyDescent="0.2">
      <c r="A50" s="305" t="s">
        <v>376</v>
      </c>
      <c r="B50" s="126"/>
      <c r="C50" s="127"/>
      <c r="D50" s="127"/>
      <c r="E50" s="174"/>
      <c r="F50" s="128"/>
      <c r="G50" s="129"/>
      <c r="H50" s="130"/>
      <c r="I50" s="175"/>
      <c r="J50" s="130"/>
      <c r="K50" s="131">
        <f t="shared" si="0"/>
        <v>0</v>
      </c>
    </row>
    <row r="51" spans="1:11" s="302" customFormat="1" x14ac:dyDescent="0.2">
      <c r="A51" s="305" t="s">
        <v>248</v>
      </c>
      <c r="B51" s="126"/>
      <c r="C51" s="127"/>
      <c r="D51" s="127"/>
      <c r="E51" s="174"/>
      <c r="F51" s="128"/>
      <c r="G51" s="129"/>
      <c r="H51" s="130"/>
      <c r="I51" s="175"/>
      <c r="J51" s="130"/>
      <c r="K51" s="131">
        <f t="shared" si="0"/>
        <v>0</v>
      </c>
    </row>
    <row r="52" spans="1:11" s="302" customFormat="1" x14ac:dyDescent="0.2">
      <c r="A52" s="305" t="s">
        <v>249</v>
      </c>
      <c r="B52" s="126">
        <v>1</v>
      </c>
      <c r="C52" s="127"/>
      <c r="D52" s="127"/>
      <c r="E52" s="174"/>
      <c r="F52" s="128"/>
      <c r="G52" s="129"/>
      <c r="H52" s="130"/>
      <c r="I52" s="175"/>
      <c r="J52" s="130"/>
      <c r="K52" s="131">
        <f t="shared" si="0"/>
        <v>1</v>
      </c>
    </row>
    <row r="53" spans="1:11" s="302" customFormat="1" x14ac:dyDescent="0.2">
      <c r="A53" s="305" t="s">
        <v>250</v>
      </c>
      <c r="B53" s="126"/>
      <c r="C53" s="127"/>
      <c r="D53" s="127"/>
      <c r="E53" s="174"/>
      <c r="F53" s="128"/>
      <c r="G53" s="129"/>
      <c r="H53" s="130"/>
      <c r="I53" s="175"/>
      <c r="J53" s="130"/>
      <c r="K53" s="131">
        <f t="shared" si="0"/>
        <v>0</v>
      </c>
    </row>
    <row r="54" spans="1:11" s="302" customFormat="1" x14ac:dyDescent="0.2">
      <c r="A54" s="305" t="s">
        <v>512</v>
      </c>
      <c r="B54" s="126"/>
      <c r="C54" s="127"/>
      <c r="D54" s="127"/>
      <c r="E54" s="174"/>
      <c r="F54" s="128"/>
      <c r="G54" s="129"/>
      <c r="H54" s="130"/>
      <c r="I54" s="175"/>
      <c r="J54" s="130"/>
      <c r="K54" s="131">
        <f t="shared" si="0"/>
        <v>0</v>
      </c>
    </row>
    <row r="55" spans="1:11" s="302" customFormat="1" x14ac:dyDescent="0.2">
      <c r="A55" s="305" t="s">
        <v>251</v>
      </c>
      <c r="B55" s="126"/>
      <c r="C55" s="127"/>
      <c r="D55" s="127"/>
      <c r="E55" s="174"/>
      <c r="F55" s="128"/>
      <c r="G55" s="129"/>
      <c r="H55" s="130"/>
      <c r="I55" s="175"/>
      <c r="J55" s="130"/>
      <c r="K55" s="131">
        <f t="shared" si="0"/>
        <v>0</v>
      </c>
    </row>
    <row r="56" spans="1:11" s="302" customFormat="1" x14ac:dyDescent="0.2">
      <c r="A56" s="305" t="s">
        <v>513</v>
      </c>
      <c r="B56" s="126"/>
      <c r="C56" s="127"/>
      <c r="D56" s="127"/>
      <c r="E56" s="174"/>
      <c r="F56" s="128"/>
      <c r="G56" s="129"/>
      <c r="H56" s="130"/>
      <c r="I56" s="175"/>
      <c r="J56" s="130"/>
      <c r="K56" s="131">
        <f t="shared" si="0"/>
        <v>0</v>
      </c>
    </row>
    <row r="57" spans="1:11" s="302" customFormat="1" x14ac:dyDescent="0.2">
      <c r="A57" s="305" t="s">
        <v>185</v>
      </c>
      <c r="B57" s="126"/>
      <c r="C57" s="127"/>
      <c r="D57" s="127"/>
      <c r="E57" s="174"/>
      <c r="F57" s="128"/>
      <c r="G57" s="129"/>
      <c r="H57" s="130"/>
      <c r="I57" s="175"/>
      <c r="J57" s="130"/>
      <c r="K57" s="131">
        <f t="shared" si="0"/>
        <v>0</v>
      </c>
    </row>
    <row r="58" spans="1:11" s="302" customFormat="1" x14ac:dyDescent="0.2">
      <c r="A58" s="305" t="s">
        <v>255</v>
      </c>
      <c r="B58" s="126"/>
      <c r="C58" s="127"/>
      <c r="D58" s="127"/>
      <c r="E58" s="174"/>
      <c r="F58" s="128"/>
      <c r="G58" s="129"/>
      <c r="H58" s="130"/>
      <c r="I58" s="175"/>
      <c r="J58" s="130"/>
      <c r="K58" s="131">
        <f t="shared" si="0"/>
        <v>0</v>
      </c>
    </row>
    <row r="59" spans="1:11" s="302" customFormat="1" x14ac:dyDescent="0.2">
      <c r="A59" s="305" t="s">
        <v>222</v>
      </c>
      <c r="B59" s="126"/>
      <c r="C59" s="127"/>
      <c r="D59" s="127"/>
      <c r="E59" s="174"/>
      <c r="F59" s="128"/>
      <c r="G59" s="129"/>
      <c r="H59" s="130"/>
      <c r="I59" s="175"/>
      <c r="J59" s="130"/>
      <c r="K59" s="131">
        <f t="shared" si="0"/>
        <v>0</v>
      </c>
    </row>
    <row r="60" spans="1:11" s="302" customFormat="1" x14ac:dyDescent="0.2">
      <c r="A60" s="305" t="s">
        <v>256</v>
      </c>
      <c r="B60" s="126"/>
      <c r="C60" s="127"/>
      <c r="D60" s="127"/>
      <c r="E60" s="174"/>
      <c r="F60" s="128"/>
      <c r="G60" s="129"/>
      <c r="H60" s="130"/>
      <c r="I60" s="175"/>
      <c r="J60" s="130"/>
      <c r="K60" s="131">
        <f t="shared" si="0"/>
        <v>0</v>
      </c>
    </row>
    <row r="61" spans="1:11" s="302" customFormat="1" x14ac:dyDescent="0.2">
      <c r="A61" s="305" t="s">
        <v>258</v>
      </c>
      <c r="B61" s="126"/>
      <c r="C61" s="127"/>
      <c r="D61" s="127"/>
      <c r="E61" s="174"/>
      <c r="F61" s="128"/>
      <c r="G61" s="129"/>
      <c r="H61" s="130"/>
      <c r="I61" s="175"/>
      <c r="J61" s="130"/>
      <c r="K61" s="131">
        <f t="shared" si="0"/>
        <v>0</v>
      </c>
    </row>
    <row r="62" spans="1:11" s="302" customFormat="1" x14ac:dyDescent="0.2">
      <c r="A62" s="305" t="s">
        <v>442</v>
      </c>
      <c r="B62" s="126"/>
      <c r="C62" s="127"/>
      <c r="D62" s="127"/>
      <c r="E62" s="174"/>
      <c r="F62" s="128"/>
      <c r="G62" s="129"/>
      <c r="H62" s="130"/>
      <c r="I62" s="175"/>
      <c r="J62" s="130"/>
      <c r="K62" s="131">
        <f t="shared" si="0"/>
        <v>0</v>
      </c>
    </row>
    <row r="63" spans="1:11" s="302" customFormat="1" x14ac:dyDescent="0.2">
      <c r="A63" s="305" t="s">
        <v>170</v>
      </c>
      <c r="B63" s="126"/>
      <c r="C63" s="127"/>
      <c r="D63" s="127"/>
      <c r="E63" s="174"/>
      <c r="F63" s="128"/>
      <c r="G63" s="129"/>
      <c r="H63" s="130"/>
      <c r="I63" s="175"/>
      <c r="J63" s="130"/>
      <c r="K63" s="131">
        <f t="shared" si="0"/>
        <v>0</v>
      </c>
    </row>
    <row r="64" spans="1:11" s="302" customFormat="1" x14ac:dyDescent="0.2">
      <c r="A64" s="305" t="s">
        <v>189</v>
      </c>
      <c r="B64" s="126"/>
      <c r="C64" s="127"/>
      <c r="D64" s="127"/>
      <c r="E64" s="174"/>
      <c r="F64" s="128"/>
      <c r="G64" s="129"/>
      <c r="H64" s="130"/>
      <c r="I64" s="175"/>
      <c r="J64" s="130"/>
      <c r="K64" s="131">
        <f t="shared" si="0"/>
        <v>0</v>
      </c>
    </row>
    <row r="65" spans="1:11" s="302" customFormat="1" x14ac:dyDescent="0.2">
      <c r="A65" s="305" t="s">
        <v>190</v>
      </c>
      <c r="B65" s="126"/>
      <c r="C65" s="127"/>
      <c r="D65" s="127"/>
      <c r="E65" s="174"/>
      <c r="F65" s="128"/>
      <c r="G65" s="129"/>
      <c r="H65" s="130"/>
      <c r="I65" s="175"/>
      <c r="J65" s="130"/>
      <c r="K65" s="131">
        <f t="shared" si="0"/>
        <v>0</v>
      </c>
    </row>
    <row r="66" spans="1:11" s="302" customFormat="1" x14ac:dyDescent="0.2">
      <c r="A66" s="305" t="s">
        <v>191</v>
      </c>
      <c r="B66" s="126"/>
      <c r="C66" s="127"/>
      <c r="D66" s="127"/>
      <c r="E66" s="174"/>
      <c r="F66" s="128"/>
      <c r="G66" s="129"/>
      <c r="H66" s="130"/>
      <c r="I66" s="175"/>
      <c r="J66" s="130"/>
      <c r="K66" s="131">
        <f t="shared" si="0"/>
        <v>0</v>
      </c>
    </row>
    <row r="67" spans="1:11" s="302" customFormat="1" x14ac:dyDescent="0.2">
      <c r="A67" s="305" t="s">
        <v>194</v>
      </c>
      <c r="B67" s="126"/>
      <c r="C67" s="127"/>
      <c r="D67" s="127"/>
      <c r="E67" s="174"/>
      <c r="F67" s="128"/>
      <c r="G67" s="129"/>
      <c r="H67" s="130"/>
      <c r="I67" s="175"/>
      <c r="J67" s="130"/>
      <c r="K67" s="131">
        <f t="shared" si="0"/>
        <v>0</v>
      </c>
    </row>
    <row r="68" spans="1:11" s="302" customFormat="1" x14ac:dyDescent="0.2">
      <c r="A68" s="305" t="s">
        <v>325</v>
      </c>
      <c r="B68" s="126"/>
      <c r="C68" s="127"/>
      <c r="D68" s="127"/>
      <c r="E68" s="174"/>
      <c r="F68" s="128"/>
      <c r="G68" s="129"/>
      <c r="H68" s="130"/>
      <c r="I68" s="175"/>
      <c r="J68" s="130"/>
      <c r="K68" s="131">
        <f t="shared" ref="K68:K131" si="1">SUM(B68,F68:J68)</f>
        <v>0</v>
      </c>
    </row>
    <row r="69" spans="1:11" s="302" customFormat="1" x14ac:dyDescent="0.2">
      <c r="A69" s="305" t="s">
        <v>319</v>
      </c>
      <c r="B69" s="126"/>
      <c r="C69" s="127"/>
      <c r="D69" s="127"/>
      <c r="E69" s="174"/>
      <c r="F69" s="128"/>
      <c r="G69" s="129"/>
      <c r="H69" s="130"/>
      <c r="I69" s="175"/>
      <c r="J69" s="130"/>
      <c r="K69" s="131">
        <f t="shared" si="1"/>
        <v>0</v>
      </c>
    </row>
    <row r="70" spans="1:11" s="302" customFormat="1" x14ac:dyDescent="0.2">
      <c r="A70" s="305" t="s">
        <v>197</v>
      </c>
      <c r="B70" s="126"/>
      <c r="C70" s="127"/>
      <c r="D70" s="127"/>
      <c r="E70" s="174"/>
      <c r="F70" s="128"/>
      <c r="G70" s="129"/>
      <c r="H70" s="130"/>
      <c r="I70" s="175"/>
      <c r="J70" s="130"/>
      <c r="K70" s="131">
        <f t="shared" si="1"/>
        <v>0</v>
      </c>
    </row>
    <row r="71" spans="1:11" s="302" customFormat="1" x14ac:dyDescent="0.2">
      <c r="A71" s="305" t="s">
        <v>195</v>
      </c>
      <c r="B71" s="126"/>
      <c r="C71" s="127"/>
      <c r="D71" s="127"/>
      <c r="E71" s="174"/>
      <c r="F71" s="128"/>
      <c r="G71" s="129"/>
      <c r="H71" s="130"/>
      <c r="I71" s="175"/>
      <c r="J71" s="130"/>
      <c r="K71" s="131">
        <f t="shared" si="1"/>
        <v>0</v>
      </c>
    </row>
    <row r="72" spans="1:11" s="302" customFormat="1" x14ac:dyDescent="0.2">
      <c r="A72" s="305" t="s">
        <v>196</v>
      </c>
      <c r="B72" s="126"/>
      <c r="C72" s="127"/>
      <c r="D72" s="127"/>
      <c r="E72" s="174"/>
      <c r="F72" s="128"/>
      <c r="G72" s="129"/>
      <c r="H72" s="130"/>
      <c r="I72" s="175"/>
      <c r="J72" s="130"/>
      <c r="K72" s="131">
        <f t="shared" si="1"/>
        <v>0</v>
      </c>
    </row>
    <row r="73" spans="1:11" s="302" customFormat="1" x14ac:dyDescent="0.2">
      <c r="A73" s="305" t="s">
        <v>198</v>
      </c>
      <c r="B73" s="126"/>
      <c r="C73" s="127"/>
      <c r="D73" s="127"/>
      <c r="E73" s="174"/>
      <c r="F73" s="128"/>
      <c r="G73" s="129"/>
      <c r="H73" s="130"/>
      <c r="I73" s="175"/>
      <c r="J73" s="130"/>
      <c r="K73" s="131">
        <f t="shared" si="1"/>
        <v>0</v>
      </c>
    </row>
    <row r="74" spans="1:11" s="302" customFormat="1" x14ac:dyDescent="0.2">
      <c r="A74" s="305" t="s">
        <v>514</v>
      </c>
      <c r="B74" s="126"/>
      <c r="C74" s="127"/>
      <c r="D74" s="127"/>
      <c r="E74" s="174"/>
      <c r="F74" s="128"/>
      <c r="G74" s="129"/>
      <c r="H74" s="130"/>
      <c r="I74" s="175"/>
      <c r="J74" s="130"/>
      <c r="K74" s="131">
        <f t="shared" si="1"/>
        <v>0</v>
      </c>
    </row>
    <row r="75" spans="1:11" s="302" customFormat="1" x14ac:dyDescent="0.2">
      <c r="A75" s="305" t="s">
        <v>236</v>
      </c>
      <c r="B75" s="126"/>
      <c r="C75" s="127"/>
      <c r="D75" s="127"/>
      <c r="E75" s="174"/>
      <c r="F75" s="128"/>
      <c r="G75" s="129"/>
      <c r="H75" s="130"/>
      <c r="I75" s="175"/>
      <c r="J75" s="130"/>
      <c r="K75" s="131">
        <f t="shared" si="1"/>
        <v>0</v>
      </c>
    </row>
    <row r="76" spans="1:11" s="302" customFormat="1" x14ac:dyDescent="0.2">
      <c r="A76" s="305" t="s">
        <v>199</v>
      </c>
      <c r="B76" s="126"/>
      <c r="C76" s="127"/>
      <c r="D76" s="127"/>
      <c r="E76" s="174"/>
      <c r="F76" s="128"/>
      <c r="G76" s="129"/>
      <c r="H76" s="130"/>
      <c r="I76" s="175"/>
      <c r="J76" s="130"/>
      <c r="K76" s="131">
        <f t="shared" si="1"/>
        <v>0</v>
      </c>
    </row>
    <row r="77" spans="1:11" s="302" customFormat="1" x14ac:dyDescent="0.2">
      <c r="A77" s="305" t="s">
        <v>201</v>
      </c>
      <c r="B77" s="126"/>
      <c r="C77" s="127"/>
      <c r="D77" s="127"/>
      <c r="E77" s="174"/>
      <c r="F77" s="128"/>
      <c r="G77" s="129"/>
      <c r="H77" s="130"/>
      <c r="I77" s="175"/>
      <c r="J77" s="130"/>
      <c r="K77" s="131">
        <f t="shared" si="1"/>
        <v>0</v>
      </c>
    </row>
    <row r="78" spans="1:11" s="302" customFormat="1" x14ac:dyDescent="0.2">
      <c r="A78" s="305" t="s">
        <v>149</v>
      </c>
      <c r="B78" s="126"/>
      <c r="C78" s="127"/>
      <c r="D78" s="127"/>
      <c r="E78" s="174"/>
      <c r="F78" s="128"/>
      <c r="G78" s="129"/>
      <c r="H78" s="130"/>
      <c r="I78" s="175"/>
      <c r="J78" s="130"/>
      <c r="K78" s="131">
        <f t="shared" si="1"/>
        <v>0</v>
      </c>
    </row>
    <row r="79" spans="1:11" s="302" customFormat="1" x14ac:dyDescent="0.2">
      <c r="A79" s="305" t="s">
        <v>202</v>
      </c>
      <c r="B79" s="126"/>
      <c r="C79" s="127"/>
      <c r="D79" s="127"/>
      <c r="E79" s="174"/>
      <c r="F79" s="128"/>
      <c r="G79" s="129"/>
      <c r="H79" s="130"/>
      <c r="I79" s="175"/>
      <c r="J79" s="130"/>
      <c r="K79" s="131">
        <f t="shared" si="1"/>
        <v>0</v>
      </c>
    </row>
    <row r="80" spans="1:11" s="302" customFormat="1" x14ac:dyDescent="0.2">
      <c r="A80" s="305" t="s">
        <v>515</v>
      </c>
      <c r="B80" s="126"/>
      <c r="C80" s="127"/>
      <c r="D80" s="127"/>
      <c r="E80" s="174"/>
      <c r="F80" s="128"/>
      <c r="G80" s="129"/>
      <c r="H80" s="130"/>
      <c r="I80" s="175"/>
      <c r="J80" s="130"/>
      <c r="K80" s="131">
        <f t="shared" si="1"/>
        <v>0</v>
      </c>
    </row>
    <row r="81" spans="1:13" s="302" customFormat="1" x14ac:dyDescent="0.2">
      <c r="A81" s="305" t="s">
        <v>203</v>
      </c>
      <c r="B81" s="126"/>
      <c r="C81" s="127"/>
      <c r="D81" s="127"/>
      <c r="E81" s="174"/>
      <c r="F81" s="128"/>
      <c r="G81" s="129"/>
      <c r="H81" s="130"/>
      <c r="I81" s="175"/>
      <c r="J81" s="130"/>
      <c r="K81" s="131">
        <f t="shared" si="1"/>
        <v>0</v>
      </c>
    </row>
    <row r="82" spans="1:13" s="302" customFormat="1" x14ac:dyDescent="0.2">
      <c r="A82" s="305" t="s">
        <v>516</v>
      </c>
      <c r="B82" s="126"/>
      <c r="C82" s="127"/>
      <c r="D82" s="127"/>
      <c r="E82" s="174"/>
      <c r="F82" s="128"/>
      <c r="G82" s="129"/>
      <c r="H82" s="130"/>
      <c r="I82" s="175"/>
      <c r="J82" s="130"/>
      <c r="K82" s="131">
        <f t="shared" si="1"/>
        <v>0</v>
      </c>
    </row>
    <row r="83" spans="1:13" s="302" customFormat="1" x14ac:dyDescent="0.2">
      <c r="A83" s="305" t="s">
        <v>192</v>
      </c>
      <c r="B83" s="126"/>
      <c r="C83" s="127"/>
      <c r="D83" s="127"/>
      <c r="E83" s="174"/>
      <c r="F83" s="128"/>
      <c r="G83" s="129"/>
      <c r="H83" s="130"/>
      <c r="I83" s="175"/>
      <c r="J83" s="130"/>
      <c r="K83" s="131">
        <f t="shared" si="1"/>
        <v>0</v>
      </c>
    </row>
    <row r="84" spans="1:13" s="302" customFormat="1" x14ac:dyDescent="0.2">
      <c r="A84" s="305" t="s">
        <v>204</v>
      </c>
      <c r="B84" s="126"/>
      <c r="C84" s="127"/>
      <c r="D84" s="127"/>
      <c r="E84" s="174"/>
      <c r="F84" s="128"/>
      <c r="G84" s="129"/>
      <c r="H84" s="130"/>
      <c r="I84" s="175"/>
      <c r="J84" s="130"/>
      <c r="K84" s="131">
        <f t="shared" si="1"/>
        <v>0</v>
      </c>
    </row>
    <row r="85" spans="1:13" s="302" customFormat="1" x14ac:dyDescent="0.2">
      <c r="A85" s="305" t="s">
        <v>209</v>
      </c>
      <c r="B85" s="126"/>
      <c r="C85" s="127"/>
      <c r="D85" s="127"/>
      <c r="E85" s="174"/>
      <c r="F85" s="128"/>
      <c r="G85" s="129"/>
      <c r="H85" s="130"/>
      <c r="I85" s="175"/>
      <c r="J85" s="130"/>
      <c r="K85" s="131">
        <f t="shared" si="1"/>
        <v>0</v>
      </c>
    </row>
    <row r="86" spans="1:13" s="302" customFormat="1" x14ac:dyDescent="0.2">
      <c r="A86" s="305" t="s">
        <v>205</v>
      </c>
      <c r="B86" s="126"/>
      <c r="C86" s="127"/>
      <c r="D86" s="127"/>
      <c r="E86" s="174"/>
      <c r="F86" s="128"/>
      <c r="G86" s="129"/>
      <c r="H86" s="130"/>
      <c r="I86" s="175"/>
      <c r="J86" s="130"/>
      <c r="K86" s="131">
        <f t="shared" si="1"/>
        <v>0</v>
      </c>
    </row>
    <row r="87" spans="1:13" s="302" customFormat="1" x14ac:dyDescent="0.2">
      <c r="A87" s="305" t="s">
        <v>307</v>
      </c>
      <c r="B87" s="126"/>
      <c r="C87" s="127"/>
      <c r="D87" s="127"/>
      <c r="E87" s="174"/>
      <c r="F87" s="128"/>
      <c r="G87" s="129"/>
      <c r="H87" s="130"/>
      <c r="I87" s="175"/>
      <c r="J87" s="130"/>
      <c r="K87" s="131">
        <f t="shared" si="1"/>
        <v>0</v>
      </c>
    </row>
    <row r="88" spans="1:13" s="302" customFormat="1" x14ac:dyDescent="0.2">
      <c r="A88" s="305" t="s">
        <v>293</v>
      </c>
      <c r="B88" s="126"/>
      <c r="C88" s="127"/>
      <c r="D88" s="127"/>
      <c r="E88" s="174"/>
      <c r="F88" s="128"/>
      <c r="G88" s="129"/>
      <c r="H88" s="130"/>
      <c r="I88" s="175"/>
      <c r="J88" s="130"/>
      <c r="K88" s="131">
        <f t="shared" si="1"/>
        <v>0</v>
      </c>
    </row>
    <row r="89" spans="1:13" s="302" customFormat="1" x14ac:dyDescent="0.2">
      <c r="A89" s="305" t="s">
        <v>206</v>
      </c>
      <c r="B89" s="126"/>
      <c r="C89" s="127"/>
      <c r="D89" s="127"/>
      <c r="E89" s="174"/>
      <c r="F89" s="128"/>
      <c r="G89" s="129"/>
      <c r="H89" s="130"/>
      <c r="I89" s="175"/>
      <c r="J89" s="130"/>
      <c r="K89" s="131">
        <f t="shared" si="1"/>
        <v>0</v>
      </c>
    </row>
    <row r="90" spans="1:13" s="302" customFormat="1" x14ac:dyDescent="0.2">
      <c r="A90" s="305" t="s">
        <v>207</v>
      </c>
      <c r="B90" s="126"/>
      <c r="C90" s="127"/>
      <c r="D90" s="127"/>
      <c r="E90" s="174"/>
      <c r="F90" s="128"/>
      <c r="G90" s="129"/>
      <c r="H90" s="130"/>
      <c r="I90" s="175"/>
      <c r="J90" s="130"/>
      <c r="K90" s="131">
        <f t="shared" si="1"/>
        <v>0</v>
      </c>
    </row>
    <row r="91" spans="1:13" s="302" customFormat="1" x14ac:dyDescent="0.2">
      <c r="A91" s="305" t="s">
        <v>247</v>
      </c>
      <c r="B91" s="126"/>
      <c r="C91" s="127"/>
      <c r="D91" s="127"/>
      <c r="E91" s="174"/>
      <c r="F91" s="128"/>
      <c r="G91" s="129"/>
      <c r="H91" s="130"/>
      <c r="I91" s="175"/>
      <c r="J91" s="130"/>
      <c r="K91" s="131">
        <f t="shared" si="1"/>
        <v>0</v>
      </c>
    </row>
    <row r="92" spans="1:13" s="302" customFormat="1" x14ac:dyDescent="0.2">
      <c r="A92" s="305" t="s">
        <v>323</v>
      </c>
      <c r="B92" s="126"/>
      <c r="C92" s="127"/>
      <c r="D92" s="127"/>
      <c r="E92" s="174"/>
      <c r="F92" s="128"/>
      <c r="G92" s="129"/>
      <c r="H92" s="130"/>
      <c r="I92" s="175"/>
      <c r="J92" s="130"/>
      <c r="K92" s="131">
        <f t="shared" si="1"/>
        <v>0</v>
      </c>
      <c r="M92" s="115"/>
    </row>
    <row r="93" spans="1:13" s="302" customFormat="1" x14ac:dyDescent="0.2">
      <c r="A93" s="305" t="s">
        <v>208</v>
      </c>
      <c r="B93" s="126"/>
      <c r="C93" s="127"/>
      <c r="D93" s="127"/>
      <c r="E93" s="174"/>
      <c r="F93" s="128"/>
      <c r="G93" s="129"/>
      <c r="H93" s="130"/>
      <c r="I93" s="175"/>
      <c r="J93" s="130"/>
      <c r="K93" s="131">
        <f t="shared" si="1"/>
        <v>0</v>
      </c>
    </row>
    <row r="94" spans="1:13" s="302" customFormat="1" x14ac:dyDescent="0.2">
      <c r="A94" s="305" t="s">
        <v>517</v>
      </c>
      <c r="B94" s="126"/>
      <c r="C94" s="127"/>
      <c r="D94" s="127"/>
      <c r="E94" s="174"/>
      <c r="F94" s="128"/>
      <c r="G94" s="129"/>
      <c r="H94" s="130"/>
      <c r="I94" s="175"/>
      <c r="J94" s="130"/>
      <c r="K94" s="131">
        <f t="shared" si="1"/>
        <v>0</v>
      </c>
    </row>
    <row r="95" spans="1:13" s="302" customFormat="1" x14ac:dyDescent="0.2">
      <c r="A95" s="305" t="s">
        <v>210</v>
      </c>
      <c r="B95" s="126"/>
      <c r="C95" s="127"/>
      <c r="D95" s="127"/>
      <c r="E95" s="174"/>
      <c r="F95" s="128"/>
      <c r="G95" s="129"/>
      <c r="H95" s="130"/>
      <c r="I95" s="175"/>
      <c r="J95" s="130"/>
      <c r="K95" s="131">
        <f t="shared" si="1"/>
        <v>0</v>
      </c>
    </row>
    <row r="96" spans="1:13" s="302" customFormat="1" x14ac:dyDescent="0.2">
      <c r="A96" s="305" t="s">
        <v>211</v>
      </c>
      <c r="B96" s="126"/>
      <c r="C96" s="127"/>
      <c r="D96" s="127"/>
      <c r="E96" s="174"/>
      <c r="F96" s="128"/>
      <c r="G96" s="129"/>
      <c r="H96" s="130"/>
      <c r="I96" s="175"/>
      <c r="J96" s="130"/>
      <c r="K96" s="131">
        <f t="shared" si="1"/>
        <v>0</v>
      </c>
    </row>
    <row r="97" spans="1:11" s="302" customFormat="1" x14ac:dyDescent="0.2">
      <c r="A97" s="305" t="s">
        <v>212</v>
      </c>
      <c r="B97" s="126"/>
      <c r="C97" s="127"/>
      <c r="D97" s="127"/>
      <c r="E97" s="174"/>
      <c r="F97" s="128"/>
      <c r="G97" s="129"/>
      <c r="H97" s="130"/>
      <c r="I97" s="175"/>
      <c r="J97" s="130"/>
      <c r="K97" s="131">
        <f t="shared" si="1"/>
        <v>0</v>
      </c>
    </row>
    <row r="98" spans="1:11" s="302" customFormat="1" x14ac:dyDescent="0.2">
      <c r="A98" s="305" t="s">
        <v>214</v>
      </c>
      <c r="B98" s="126"/>
      <c r="C98" s="127"/>
      <c r="D98" s="127"/>
      <c r="E98" s="174"/>
      <c r="F98" s="128"/>
      <c r="G98" s="129"/>
      <c r="H98" s="130"/>
      <c r="I98" s="175"/>
      <c r="J98" s="130"/>
      <c r="K98" s="131">
        <f t="shared" si="1"/>
        <v>0</v>
      </c>
    </row>
    <row r="99" spans="1:11" s="302" customFormat="1" x14ac:dyDescent="0.2">
      <c r="A99" s="305" t="s">
        <v>216</v>
      </c>
      <c r="B99" s="126"/>
      <c r="C99" s="127"/>
      <c r="D99" s="127"/>
      <c r="E99" s="174"/>
      <c r="F99" s="128"/>
      <c r="G99" s="129"/>
      <c r="H99" s="130"/>
      <c r="I99" s="175"/>
      <c r="J99" s="130"/>
      <c r="K99" s="131">
        <f t="shared" si="1"/>
        <v>0</v>
      </c>
    </row>
    <row r="100" spans="1:11" s="302" customFormat="1" x14ac:dyDescent="0.2">
      <c r="A100" s="305" t="s">
        <v>217</v>
      </c>
      <c r="B100" s="126"/>
      <c r="C100" s="127"/>
      <c r="D100" s="127"/>
      <c r="E100" s="174"/>
      <c r="F100" s="128"/>
      <c r="G100" s="129"/>
      <c r="H100" s="130"/>
      <c r="I100" s="175"/>
      <c r="J100" s="130"/>
      <c r="K100" s="131">
        <f t="shared" si="1"/>
        <v>0</v>
      </c>
    </row>
    <row r="101" spans="1:11" s="302" customFormat="1" x14ac:dyDescent="0.2">
      <c r="A101" s="305" t="s">
        <v>218</v>
      </c>
      <c r="B101" s="126"/>
      <c r="C101" s="127"/>
      <c r="D101" s="127"/>
      <c r="E101" s="174"/>
      <c r="F101" s="128"/>
      <c r="G101" s="129"/>
      <c r="H101" s="130"/>
      <c r="I101" s="175"/>
      <c r="J101" s="130"/>
      <c r="K101" s="131">
        <f t="shared" si="1"/>
        <v>0</v>
      </c>
    </row>
    <row r="102" spans="1:11" s="302" customFormat="1" x14ac:dyDescent="0.2">
      <c r="A102" s="305" t="s">
        <v>378</v>
      </c>
      <c r="B102" s="126"/>
      <c r="C102" s="127"/>
      <c r="D102" s="127"/>
      <c r="E102" s="174"/>
      <c r="F102" s="128"/>
      <c r="G102" s="129"/>
      <c r="H102" s="130"/>
      <c r="I102" s="175"/>
      <c r="J102" s="130"/>
      <c r="K102" s="131">
        <f t="shared" si="1"/>
        <v>0</v>
      </c>
    </row>
    <row r="103" spans="1:11" s="302" customFormat="1" x14ac:dyDescent="0.2">
      <c r="A103" s="305" t="s">
        <v>219</v>
      </c>
      <c r="B103" s="126"/>
      <c r="C103" s="127"/>
      <c r="D103" s="127"/>
      <c r="E103" s="174"/>
      <c r="F103" s="128"/>
      <c r="G103" s="129"/>
      <c r="H103" s="130"/>
      <c r="I103" s="175"/>
      <c r="J103" s="130"/>
      <c r="K103" s="131">
        <f t="shared" si="1"/>
        <v>0</v>
      </c>
    </row>
    <row r="104" spans="1:11" s="302" customFormat="1" x14ac:dyDescent="0.2">
      <c r="A104" s="305" t="s">
        <v>220</v>
      </c>
      <c r="B104" s="126"/>
      <c r="C104" s="127"/>
      <c r="D104" s="127"/>
      <c r="E104" s="174"/>
      <c r="F104" s="128"/>
      <c r="G104" s="129"/>
      <c r="H104" s="130"/>
      <c r="I104" s="175"/>
      <c r="J104" s="130"/>
      <c r="K104" s="131">
        <f t="shared" si="1"/>
        <v>0</v>
      </c>
    </row>
    <row r="105" spans="1:11" s="302" customFormat="1" x14ac:dyDescent="0.2">
      <c r="A105" s="305" t="s">
        <v>271</v>
      </c>
      <c r="B105" s="126"/>
      <c r="C105" s="127"/>
      <c r="D105" s="127"/>
      <c r="E105" s="174"/>
      <c r="F105" s="128"/>
      <c r="G105" s="129"/>
      <c r="H105" s="130"/>
      <c r="I105" s="175"/>
      <c r="J105" s="130"/>
      <c r="K105" s="131">
        <f t="shared" si="1"/>
        <v>0</v>
      </c>
    </row>
    <row r="106" spans="1:11" s="302" customFormat="1" x14ac:dyDescent="0.2">
      <c r="A106" s="305" t="s">
        <v>228</v>
      </c>
      <c r="B106" s="126"/>
      <c r="C106" s="127"/>
      <c r="D106" s="127"/>
      <c r="E106" s="174"/>
      <c r="F106" s="128"/>
      <c r="G106" s="129"/>
      <c r="H106" s="130"/>
      <c r="I106" s="175"/>
      <c r="J106" s="130"/>
      <c r="K106" s="131">
        <f t="shared" si="1"/>
        <v>0</v>
      </c>
    </row>
    <row r="107" spans="1:11" s="302" customFormat="1" x14ac:dyDescent="0.2">
      <c r="A107" s="305" t="s">
        <v>223</v>
      </c>
      <c r="B107" s="126"/>
      <c r="C107" s="127"/>
      <c r="D107" s="127"/>
      <c r="E107" s="174"/>
      <c r="F107" s="128"/>
      <c r="G107" s="129"/>
      <c r="H107" s="130"/>
      <c r="I107" s="175"/>
      <c r="J107" s="130"/>
      <c r="K107" s="131">
        <f t="shared" si="1"/>
        <v>0</v>
      </c>
    </row>
    <row r="108" spans="1:11" s="302" customFormat="1" x14ac:dyDescent="0.2">
      <c r="A108" s="305" t="s">
        <v>224</v>
      </c>
      <c r="B108" s="126"/>
      <c r="C108" s="127"/>
      <c r="D108" s="127"/>
      <c r="E108" s="174"/>
      <c r="F108" s="128"/>
      <c r="G108" s="129"/>
      <c r="H108" s="130"/>
      <c r="I108" s="175"/>
      <c r="J108" s="130"/>
      <c r="K108" s="131">
        <f t="shared" si="1"/>
        <v>0</v>
      </c>
    </row>
    <row r="109" spans="1:11" s="302" customFormat="1" x14ac:dyDescent="0.2">
      <c r="A109" s="305" t="s">
        <v>226</v>
      </c>
      <c r="B109" s="126"/>
      <c r="C109" s="127"/>
      <c r="D109" s="127"/>
      <c r="E109" s="174"/>
      <c r="F109" s="128"/>
      <c r="G109" s="129"/>
      <c r="H109" s="130"/>
      <c r="I109" s="175"/>
      <c r="J109" s="130"/>
      <c r="K109" s="131">
        <f t="shared" si="1"/>
        <v>0</v>
      </c>
    </row>
    <row r="110" spans="1:11" s="302" customFormat="1" x14ac:dyDescent="0.2">
      <c r="A110" s="305" t="s">
        <v>225</v>
      </c>
      <c r="B110" s="126"/>
      <c r="C110" s="127"/>
      <c r="D110" s="127"/>
      <c r="E110" s="174"/>
      <c r="F110" s="128"/>
      <c r="G110" s="129"/>
      <c r="H110" s="130"/>
      <c r="I110" s="175"/>
      <c r="J110" s="130"/>
      <c r="K110" s="131">
        <f t="shared" si="1"/>
        <v>0</v>
      </c>
    </row>
    <row r="111" spans="1:11" s="302" customFormat="1" x14ac:dyDescent="0.2">
      <c r="A111" s="305" t="s">
        <v>227</v>
      </c>
      <c r="B111" s="126"/>
      <c r="C111" s="127"/>
      <c r="D111" s="127"/>
      <c r="E111" s="174"/>
      <c r="F111" s="128"/>
      <c r="G111" s="129"/>
      <c r="H111" s="130"/>
      <c r="I111" s="175"/>
      <c r="J111" s="130"/>
      <c r="K111" s="131">
        <f t="shared" si="1"/>
        <v>0</v>
      </c>
    </row>
    <row r="112" spans="1:11" s="302" customFormat="1" x14ac:dyDescent="0.2">
      <c r="A112" s="305" t="s">
        <v>230</v>
      </c>
      <c r="B112" s="126"/>
      <c r="C112" s="127"/>
      <c r="D112" s="127"/>
      <c r="E112" s="174"/>
      <c r="F112" s="128"/>
      <c r="G112" s="129"/>
      <c r="H112" s="130"/>
      <c r="I112" s="175"/>
      <c r="J112" s="130"/>
      <c r="K112" s="131">
        <f t="shared" si="1"/>
        <v>0</v>
      </c>
    </row>
    <row r="113" spans="1:11" s="302" customFormat="1" x14ac:dyDescent="0.2">
      <c r="A113" s="305" t="s">
        <v>229</v>
      </c>
      <c r="B113" s="126"/>
      <c r="C113" s="127"/>
      <c r="D113" s="127"/>
      <c r="E113" s="174"/>
      <c r="F113" s="128"/>
      <c r="G113" s="129"/>
      <c r="H113" s="130"/>
      <c r="I113" s="175"/>
      <c r="J113" s="130"/>
      <c r="K113" s="131">
        <f t="shared" si="1"/>
        <v>0</v>
      </c>
    </row>
    <row r="114" spans="1:11" s="302" customFormat="1" x14ac:dyDescent="0.2">
      <c r="A114" s="305" t="s">
        <v>313</v>
      </c>
      <c r="B114" s="126"/>
      <c r="C114" s="127"/>
      <c r="D114" s="127"/>
      <c r="E114" s="174"/>
      <c r="F114" s="128"/>
      <c r="G114" s="129"/>
      <c r="H114" s="130"/>
      <c r="I114" s="175"/>
      <c r="J114" s="130"/>
      <c r="K114" s="131">
        <f t="shared" si="1"/>
        <v>0</v>
      </c>
    </row>
    <row r="115" spans="1:11" s="302" customFormat="1" x14ac:dyDescent="0.2">
      <c r="A115" s="305" t="s">
        <v>231</v>
      </c>
      <c r="B115" s="126"/>
      <c r="C115" s="127"/>
      <c r="D115" s="127"/>
      <c r="E115" s="174"/>
      <c r="F115" s="128"/>
      <c r="G115" s="129"/>
      <c r="H115" s="130"/>
      <c r="I115" s="175"/>
      <c r="J115" s="130"/>
      <c r="K115" s="131">
        <f t="shared" si="1"/>
        <v>0</v>
      </c>
    </row>
    <row r="116" spans="1:11" s="302" customFormat="1" x14ac:dyDescent="0.2">
      <c r="A116" s="305" t="s">
        <v>232</v>
      </c>
      <c r="B116" s="126"/>
      <c r="C116" s="127"/>
      <c r="D116" s="127"/>
      <c r="E116" s="174"/>
      <c r="F116" s="128"/>
      <c r="G116" s="129"/>
      <c r="H116" s="130"/>
      <c r="I116" s="175"/>
      <c r="J116" s="130"/>
      <c r="K116" s="131">
        <f t="shared" si="1"/>
        <v>0</v>
      </c>
    </row>
    <row r="117" spans="1:11" s="302" customFormat="1" x14ac:dyDescent="0.2">
      <c r="A117" s="305" t="s">
        <v>245</v>
      </c>
      <c r="B117" s="126"/>
      <c r="C117" s="127"/>
      <c r="D117" s="127"/>
      <c r="E117" s="174"/>
      <c r="F117" s="128"/>
      <c r="G117" s="129"/>
      <c r="H117" s="130"/>
      <c r="I117" s="175"/>
      <c r="J117" s="130"/>
      <c r="K117" s="131">
        <f t="shared" si="1"/>
        <v>0</v>
      </c>
    </row>
    <row r="118" spans="1:11" s="302" customFormat="1" x14ac:dyDescent="0.2">
      <c r="A118" s="305" t="s">
        <v>238</v>
      </c>
      <c r="B118" s="126"/>
      <c r="C118" s="127"/>
      <c r="D118" s="127"/>
      <c r="E118" s="174"/>
      <c r="F118" s="128"/>
      <c r="G118" s="129"/>
      <c r="H118" s="130"/>
      <c r="I118" s="175"/>
      <c r="J118" s="130"/>
      <c r="K118" s="131">
        <f t="shared" si="1"/>
        <v>0</v>
      </c>
    </row>
    <row r="119" spans="1:11" s="302" customFormat="1" x14ac:dyDescent="0.2">
      <c r="A119" s="305" t="s">
        <v>246</v>
      </c>
      <c r="B119" s="126"/>
      <c r="C119" s="127"/>
      <c r="D119" s="127"/>
      <c r="E119" s="174"/>
      <c r="F119" s="128"/>
      <c r="G119" s="129"/>
      <c r="H119" s="130"/>
      <c r="I119" s="175"/>
      <c r="J119" s="130"/>
      <c r="K119" s="131">
        <f t="shared" si="1"/>
        <v>0</v>
      </c>
    </row>
    <row r="120" spans="1:11" s="302" customFormat="1" x14ac:dyDescent="0.2">
      <c r="A120" s="305" t="s">
        <v>252</v>
      </c>
      <c r="B120" s="126"/>
      <c r="C120" s="127"/>
      <c r="D120" s="127"/>
      <c r="E120" s="174"/>
      <c r="F120" s="128"/>
      <c r="G120" s="129"/>
      <c r="H120" s="130"/>
      <c r="I120" s="175"/>
      <c r="J120" s="130"/>
      <c r="K120" s="131">
        <f t="shared" si="1"/>
        <v>0</v>
      </c>
    </row>
    <row r="121" spans="1:11" s="302" customFormat="1" x14ac:dyDescent="0.2">
      <c r="A121" s="305" t="s">
        <v>253</v>
      </c>
      <c r="B121" s="126"/>
      <c r="C121" s="127"/>
      <c r="D121" s="127"/>
      <c r="E121" s="174"/>
      <c r="F121" s="128"/>
      <c r="G121" s="129"/>
      <c r="H121" s="130"/>
      <c r="I121" s="175"/>
      <c r="J121" s="130"/>
      <c r="K121" s="131">
        <f t="shared" si="1"/>
        <v>0</v>
      </c>
    </row>
    <row r="122" spans="1:11" s="302" customFormat="1" x14ac:dyDescent="0.2">
      <c r="A122" s="305" t="s">
        <v>257</v>
      </c>
      <c r="B122" s="126"/>
      <c r="C122" s="127"/>
      <c r="D122" s="127"/>
      <c r="E122" s="174"/>
      <c r="F122" s="128"/>
      <c r="G122" s="129"/>
      <c r="H122" s="130"/>
      <c r="I122" s="175"/>
      <c r="J122" s="130"/>
      <c r="K122" s="131">
        <f t="shared" si="1"/>
        <v>0</v>
      </c>
    </row>
    <row r="123" spans="1:11" s="302" customFormat="1" x14ac:dyDescent="0.2">
      <c r="A123" s="305" t="s">
        <v>259</v>
      </c>
      <c r="B123" s="126"/>
      <c r="C123" s="127"/>
      <c r="D123" s="127"/>
      <c r="E123" s="174"/>
      <c r="F123" s="128"/>
      <c r="G123" s="129"/>
      <c r="H123" s="130"/>
      <c r="I123" s="175"/>
      <c r="J123" s="130"/>
      <c r="K123" s="131">
        <f t="shared" si="1"/>
        <v>0</v>
      </c>
    </row>
    <row r="124" spans="1:11" s="302" customFormat="1" x14ac:dyDescent="0.2">
      <c r="A124" s="305" t="s">
        <v>260</v>
      </c>
      <c r="B124" s="126"/>
      <c r="C124" s="127"/>
      <c r="D124" s="127"/>
      <c r="E124" s="174"/>
      <c r="F124" s="128"/>
      <c r="G124" s="129"/>
      <c r="H124" s="130"/>
      <c r="I124" s="175"/>
      <c r="J124" s="130"/>
      <c r="K124" s="131">
        <f t="shared" si="1"/>
        <v>0</v>
      </c>
    </row>
    <row r="125" spans="1:11" s="302" customFormat="1" x14ac:dyDescent="0.2">
      <c r="A125" s="305" t="s">
        <v>262</v>
      </c>
      <c r="B125" s="126"/>
      <c r="C125" s="127"/>
      <c r="D125" s="127"/>
      <c r="E125" s="174"/>
      <c r="F125" s="128"/>
      <c r="G125" s="129"/>
      <c r="H125" s="130"/>
      <c r="I125" s="175"/>
      <c r="J125" s="130"/>
      <c r="K125" s="131">
        <f t="shared" si="1"/>
        <v>0</v>
      </c>
    </row>
    <row r="126" spans="1:11" s="302" customFormat="1" x14ac:dyDescent="0.2">
      <c r="A126" s="305" t="s">
        <v>261</v>
      </c>
      <c r="B126" s="126"/>
      <c r="C126" s="127"/>
      <c r="D126" s="127"/>
      <c r="E126" s="174"/>
      <c r="F126" s="128"/>
      <c r="G126" s="129"/>
      <c r="H126" s="130"/>
      <c r="I126" s="175"/>
      <c r="J126" s="130"/>
      <c r="K126" s="131">
        <f t="shared" si="1"/>
        <v>0</v>
      </c>
    </row>
    <row r="127" spans="1:11" s="302" customFormat="1" x14ac:dyDescent="0.2">
      <c r="A127" s="305" t="s">
        <v>267</v>
      </c>
      <c r="B127" s="126"/>
      <c r="C127" s="127"/>
      <c r="D127" s="127">
        <v>1</v>
      </c>
      <c r="E127" s="174"/>
      <c r="F127" s="128"/>
      <c r="G127" s="129"/>
      <c r="H127" s="130"/>
      <c r="I127" s="175"/>
      <c r="J127" s="130"/>
      <c r="K127" s="131">
        <f t="shared" si="1"/>
        <v>0</v>
      </c>
    </row>
    <row r="128" spans="1:11" s="302" customFormat="1" x14ac:dyDescent="0.2">
      <c r="A128" s="305" t="s">
        <v>263</v>
      </c>
      <c r="B128" s="126"/>
      <c r="C128" s="127"/>
      <c r="D128" s="127"/>
      <c r="E128" s="174"/>
      <c r="F128" s="128"/>
      <c r="G128" s="129"/>
      <c r="H128" s="130"/>
      <c r="I128" s="175"/>
      <c r="J128" s="130"/>
      <c r="K128" s="131">
        <f t="shared" si="1"/>
        <v>0</v>
      </c>
    </row>
    <row r="129" spans="1:11" s="302" customFormat="1" x14ac:dyDescent="0.2">
      <c r="A129" s="305" t="s">
        <v>264</v>
      </c>
      <c r="B129" s="126"/>
      <c r="C129" s="127"/>
      <c r="D129" s="127"/>
      <c r="E129" s="174"/>
      <c r="F129" s="128"/>
      <c r="G129" s="129"/>
      <c r="H129" s="130"/>
      <c r="I129" s="175"/>
      <c r="J129" s="130"/>
      <c r="K129" s="131">
        <f t="shared" si="1"/>
        <v>0</v>
      </c>
    </row>
    <row r="130" spans="1:11" s="302" customFormat="1" x14ac:dyDescent="0.2">
      <c r="A130" s="305" t="s">
        <v>265</v>
      </c>
      <c r="B130" s="126"/>
      <c r="C130" s="127"/>
      <c r="D130" s="127"/>
      <c r="E130" s="174"/>
      <c r="F130" s="128"/>
      <c r="G130" s="129"/>
      <c r="H130" s="130"/>
      <c r="I130" s="175"/>
      <c r="J130" s="130"/>
      <c r="K130" s="131">
        <f t="shared" si="1"/>
        <v>0</v>
      </c>
    </row>
    <row r="131" spans="1:11" s="302" customFormat="1" x14ac:dyDescent="0.2">
      <c r="A131" s="305" t="s">
        <v>266</v>
      </c>
      <c r="B131" s="126"/>
      <c r="C131" s="127"/>
      <c r="D131" s="127">
        <v>2</v>
      </c>
      <c r="E131" s="174"/>
      <c r="F131" s="128"/>
      <c r="G131" s="129"/>
      <c r="H131" s="130"/>
      <c r="I131" s="175"/>
      <c r="J131" s="130"/>
      <c r="K131" s="131">
        <f t="shared" si="1"/>
        <v>0</v>
      </c>
    </row>
    <row r="132" spans="1:11" s="302" customFormat="1" x14ac:dyDescent="0.2">
      <c r="A132" s="305" t="s">
        <v>268</v>
      </c>
      <c r="B132" s="126"/>
      <c r="C132" s="127"/>
      <c r="D132" s="127"/>
      <c r="E132" s="174"/>
      <c r="F132" s="128"/>
      <c r="G132" s="129"/>
      <c r="H132" s="130"/>
      <c r="I132" s="175"/>
      <c r="J132" s="130"/>
      <c r="K132" s="131">
        <f t="shared" ref="K132:K195" si="2">SUM(B132,F132:J132)</f>
        <v>0</v>
      </c>
    </row>
    <row r="133" spans="1:11" s="302" customFormat="1" x14ac:dyDescent="0.2">
      <c r="A133" s="305" t="s">
        <v>269</v>
      </c>
      <c r="B133" s="126"/>
      <c r="C133" s="127"/>
      <c r="D133" s="127"/>
      <c r="E133" s="174"/>
      <c r="F133" s="128"/>
      <c r="G133" s="129"/>
      <c r="H133" s="130"/>
      <c r="I133" s="175"/>
      <c r="J133" s="130"/>
      <c r="K133" s="131">
        <f t="shared" si="2"/>
        <v>0</v>
      </c>
    </row>
    <row r="134" spans="1:11" s="302" customFormat="1" x14ac:dyDescent="0.2">
      <c r="A134" s="305" t="s">
        <v>270</v>
      </c>
      <c r="B134" s="126"/>
      <c r="C134" s="127"/>
      <c r="D134" s="127"/>
      <c r="E134" s="174"/>
      <c r="F134" s="128"/>
      <c r="G134" s="129"/>
      <c r="H134" s="130"/>
      <c r="I134" s="175"/>
      <c r="J134" s="130"/>
      <c r="K134" s="131">
        <f t="shared" si="2"/>
        <v>0</v>
      </c>
    </row>
    <row r="135" spans="1:11" s="302" customFormat="1" x14ac:dyDescent="0.2">
      <c r="A135" s="305" t="s">
        <v>273</v>
      </c>
      <c r="B135" s="126"/>
      <c r="C135" s="127"/>
      <c r="D135" s="127"/>
      <c r="E135" s="174"/>
      <c r="F135" s="128"/>
      <c r="G135" s="129"/>
      <c r="H135" s="130"/>
      <c r="I135" s="175"/>
      <c r="J135" s="130"/>
      <c r="K135" s="131">
        <f t="shared" si="2"/>
        <v>0</v>
      </c>
    </row>
    <row r="136" spans="1:11" s="302" customFormat="1" x14ac:dyDescent="0.2">
      <c r="A136" s="305" t="s">
        <v>272</v>
      </c>
      <c r="B136" s="126"/>
      <c r="C136" s="127"/>
      <c r="D136" s="127"/>
      <c r="E136" s="174"/>
      <c r="F136" s="128"/>
      <c r="G136" s="129"/>
      <c r="H136" s="130"/>
      <c r="I136" s="175"/>
      <c r="J136" s="130"/>
      <c r="K136" s="131">
        <f t="shared" si="2"/>
        <v>0</v>
      </c>
    </row>
    <row r="137" spans="1:11" s="302" customFormat="1" x14ac:dyDescent="0.2">
      <c r="A137" s="305" t="s">
        <v>274</v>
      </c>
      <c r="B137" s="126"/>
      <c r="C137" s="127"/>
      <c r="D137" s="127"/>
      <c r="E137" s="174"/>
      <c r="F137" s="128"/>
      <c r="G137" s="129"/>
      <c r="H137" s="130"/>
      <c r="I137" s="175"/>
      <c r="J137" s="130"/>
      <c r="K137" s="131">
        <f t="shared" si="2"/>
        <v>0</v>
      </c>
    </row>
    <row r="138" spans="1:11" s="302" customFormat="1" x14ac:dyDescent="0.2">
      <c r="A138" s="305" t="s">
        <v>275</v>
      </c>
      <c r="B138" s="126"/>
      <c r="C138" s="127"/>
      <c r="D138" s="127"/>
      <c r="E138" s="174"/>
      <c r="F138" s="128"/>
      <c r="G138" s="129"/>
      <c r="H138" s="130"/>
      <c r="I138" s="175"/>
      <c r="J138" s="130"/>
      <c r="K138" s="131">
        <f t="shared" si="2"/>
        <v>0</v>
      </c>
    </row>
    <row r="139" spans="1:11" s="302" customFormat="1" x14ac:dyDescent="0.2">
      <c r="A139" s="305" t="s">
        <v>276</v>
      </c>
      <c r="B139" s="126"/>
      <c r="C139" s="127"/>
      <c r="D139" s="127"/>
      <c r="E139" s="174"/>
      <c r="F139" s="128"/>
      <c r="G139" s="129"/>
      <c r="H139" s="130"/>
      <c r="I139" s="175"/>
      <c r="J139" s="130"/>
      <c r="K139" s="131">
        <f t="shared" si="2"/>
        <v>0</v>
      </c>
    </row>
    <row r="140" spans="1:11" s="302" customFormat="1" x14ac:dyDescent="0.2">
      <c r="A140" s="305" t="s">
        <v>518</v>
      </c>
      <c r="B140" s="126"/>
      <c r="C140" s="127"/>
      <c r="D140" s="127"/>
      <c r="E140" s="174"/>
      <c r="F140" s="128"/>
      <c r="G140" s="129"/>
      <c r="H140" s="130"/>
      <c r="I140" s="175"/>
      <c r="J140" s="130"/>
      <c r="K140" s="131">
        <f t="shared" si="2"/>
        <v>0</v>
      </c>
    </row>
    <row r="141" spans="1:11" s="302" customFormat="1" x14ac:dyDescent="0.2">
      <c r="A141" s="305" t="s">
        <v>281</v>
      </c>
      <c r="B141" s="126"/>
      <c r="C141" s="127"/>
      <c r="D141" s="127"/>
      <c r="E141" s="174"/>
      <c r="F141" s="128"/>
      <c r="G141" s="129"/>
      <c r="H141" s="130"/>
      <c r="I141" s="175"/>
      <c r="J141" s="130"/>
      <c r="K141" s="131">
        <f t="shared" si="2"/>
        <v>0</v>
      </c>
    </row>
    <row r="142" spans="1:11" s="302" customFormat="1" x14ac:dyDescent="0.2">
      <c r="A142" s="305" t="s">
        <v>280</v>
      </c>
      <c r="B142" s="126"/>
      <c r="C142" s="127"/>
      <c r="D142" s="127"/>
      <c r="E142" s="174"/>
      <c r="F142" s="128"/>
      <c r="G142" s="129"/>
      <c r="H142" s="130"/>
      <c r="I142" s="175"/>
      <c r="J142" s="130"/>
      <c r="K142" s="131">
        <f t="shared" si="2"/>
        <v>0</v>
      </c>
    </row>
    <row r="143" spans="1:11" s="302" customFormat="1" x14ac:dyDescent="0.2">
      <c r="A143" s="305" t="s">
        <v>283</v>
      </c>
      <c r="B143" s="126"/>
      <c r="C143" s="127"/>
      <c r="D143" s="127"/>
      <c r="E143" s="174"/>
      <c r="F143" s="128"/>
      <c r="G143" s="129"/>
      <c r="H143" s="130"/>
      <c r="I143" s="175"/>
      <c r="J143" s="130"/>
      <c r="K143" s="131">
        <f t="shared" si="2"/>
        <v>0</v>
      </c>
    </row>
    <row r="144" spans="1:11" s="302" customFormat="1" x14ac:dyDescent="0.2">
      <c r="A144" s="305" t="s">
        <v>286</v>
      </c>
      <c r="B144" s="126"/>
      <c r="C144" s="127"/>
      <c r="D144" s="127"/>
      <c r="E144" s="174"/>
      <c r="F144" s="128"/>
      <c r="G144" s="129"/>
      <c r="H144" s="130"/>
      <c r="I144" s="175"/>
      <c r="J144" s="130"/>
      <c r="K144" s="131">
        <f t="shared" si="2"/>
        <v>0</v>
      </c>
    </row>
    <row r="145" spans="1:13" s="302" customFormat="1" x14ac:dyDescent="0.2">
      <c r="A145" s="305" t="s">
        <v>287</v>
      </c>
      <c r="B145" s="126"/>
      <c r="C145" s="127"/>
      <c r="D145" s="127"/>
      <c r="E145" s="174"/>
      <c r="F145" s="128"/>
      <c r="G145" s="129"/>
      <c r="H145" s="130"/>
      <c r="I145" s="175"/>
      <c r="J145" s="130"/>
      <c r="K145" s="131">
        <f t="shared" si="2"/>
        <v>0</v>
      </c>
    </row>
    <row r="146" spans="1:13" s="302" customFormat="1" x14ac:dyDescent="0.2">
      <c r="A146" s="305" t="s">
        <v>285</v>
      </c>
      <c r="B146" s="126"/>
      <c r="C146" s="127"/>
      <c r="D146" s="127"/>
      <c r="E146" s="174"/>
      <c r="F146" s="128"/>
      <c r="G146" s="129"/>
      <c r="H146" s="130"/>
      <c r="I146" s="175"/>
      <c r="J146" s="130"/>
      <c r="K146" s="131">
        <f t="shared" si="2"/>
        <v>0</v>
      </c>
    </row>
    <row r="147" spans="1:13" s="302" customFormat="1" x14ac:dyDescent="0.2">
      <c r="A147" s="305" t="s">
        <v>187</v>
      </c>
      <c r="B147" s="126"/>
      <c r="C147" s="127"/>
      <c r="D147" s="127"/>
      <c r="E147" s="174"/>
      <c r="F147" s="128"/>
      <c r="G147" s="129"/>
      <c r="H147" s="130"/>
      <c r="I147" s="175"/>
      <c r="J147" s="130"/>
      <c r="K147" s="131">
        <f t="shared" si="2"/>
        <v>0</v>
      </c>
    </row>
    <row r="148" spans="1:13" s="302" customFormat="1" x14ac:dyDescent="0.2">
      <c r="A148" s="305" t="s">
        <v>288</v>
      </c>
      <c r="B148" s="126"/>
      <c r="C148" s="127"/>
      <c r="D148" s="127"/>
      <c r="E148" s="174"/>
      <c r="F148" s="128"/>
      <c r="G148" s="129"/>
      <c r="H148" s="130"/>
      <c r="I148" s="175"/>
      <c r="J148" s="130"/>
      <c r="K148" s="131">
        <f t="shared" si="2"/>
        <v>0</v>
      </c>
    </row>
    <row r="149" spans="1:13" s="302" customFormat="1" x14ac:dyDescent="0.2">
      <c r="A149" s="305" t="s">
        <v>278</v>
      </c>
      <c r="B149" s="126"/>
      <c r="C149" s="127"/>
      <c r="D149" s="127"/>
      <c r="E149" s="174"/>
      <c r="F149" s="128"/>
      <c r="G149" s="129"/>
      <c r="H149" s="130"/>
      <c r="I149" s="175"/>
      <c r="J149" s="130"/>
      <c r="K149" s="131">
        <f t="shared" si="2"/>
        <v>0</v>
      </c>
    </row>
    <row r="150" spans="1:13" s="302" customFormat="1" x14ac:dyDescent="0.2">
      <c r="A150" s="305" t="s">
        <v>289</v>
      </c>
      <c r="B150" s="126"/>
      <c r="C150" s="127"/>
      <c r="D150" s="127"/>
      <c r="E150" s="174"/>
      <c r="F150" s="128"/>
      <c r="G150" s="129"/>
      <c r="H150" s="130"/>
      <c r="I150" s="175"/>
      <c r="J150" s="130"/>
      <c r="K150" s="131">
        <f t="shared" si="2"/>
        <v>0</v>
      </c>
    </row>
    <row r="151" spans="1:13" s="302" customFormat="1" x14ac:dyDescent="0.2">
      <c r="A151" s="305" t="s">
        <v>304</v>
      </c>
      <c r="B151" s="126"/>
      <c r="C151" s="127"/>
      <c r="D151" s="127"/>
      <c r="E151" s="174"/>
      <c r="F151" s="128"/>
      <c r="G151" s="129"/>
      <c r="H151" s="130"/>
      <c r="I151" s="175"/>
      <c r="J151" s="130"/>
      <c r="K151" s="131">
        <f t="shared" si="2"/>
        <v>0</v>
      </c>
    </row>
    <row r="152" spans="1:13" s="302" customFormat="1" x14ac:dyDescent="0.2">
      <c r="A152" s="305" t="s">
        <v>291</v>
      </c>
      <c r="B152" s="126"/>
      <c r="C152" s="127"/>
      <c r="D152" s="127"/>
      <c r="E152" s="174"/>
      <c r="F152" s="128"/>
      <c r="G152" s="129"/>
      <c r="H152" s="130"/>
      <c r="I152" s="175"/>
      <c r="J152" s="130"/>
      <c r="K152" s="131">
        <f t="shared" si="2"/>
        <v>0</v>
      </c>
    </row>
    <row r="153" spans="1:13" s="302" customFormat="1" x14ac:dyDescent="0.2">
      <c r="A153" s="305" t="s">
        <v>292</v>
      </c>
      <c r="B153" s="126"/>
      <c r="C153" s="127"/>
      <c r="D153" s="127"/>
      <c r="E153" s="174"/>
      <c r="F153" s="128"/>
      <c r="G153" s="129"/>
      <c r="H153" s="130"/>
      <c r="I153" s="175"/>
      <c r="J153" s="130"/>
      <c r="K153" s="131">
        <f t="shared" si="2"/>
        <v>0</v>
      </c>
    </row>
    <row r="154" spans="1:13" s="302" customFormat="1" x14ac:dyDescent="0.2">
      <c r="A154" s="305" t="s">
        <v>294</v>
      </c>
      <c r="B154" s="126"/>
      <c r="C154" s="127"/>
      <c r="D154" s="127"/>
      <c r="E154" s="174"/>
      <c r="F154" s="128"/>
      <c r="G154" s="129"/>
      <c r="H154" s="130"/>
      <c r="I154" s="175"/>
      <c r="J154" s="130"/>
      <c r="K154" s="131">
        <f t="shared" si="2"/>
        <v>0</v>
      </c>
    </row>
    <row r="155" spans="1:13" s="302" customFormat="1" x14ac:dyDescent="0.2">
      <c r="A155" s="305" t="s">
        <v>299</v>
      </c>
      <c r="B155" s="126">
        <v>2</v>
      </c>
      <c r="C155" s="127"/>
      <c r="D155" s="127"/>
      <c r="E155" s="174"/>
      <c r="F155" s="128"/>
      <c r="G155" s="129"/>
      <c r="H155" s="130"/>
      <c r="I155" s="175"/>
      <c r="J155" s="130"/>
      <c r="K155" s="131">
        <f t="shared" si="2"/>
        <v>2</v>
      </c>
      <c r="M155" s="115"/>
    </row>
    <row r="156" spans="1:13" s="302" customFormat="1" x14ac:dyDescent="0.2">
      <c r="A156" s="305" t="s">
        <v>570</v>
      </c>
      <c r="B156" s="126"/>
      <c r="C156" s="127"/>
      <c r="D156" s="127"/>
      <c r="E156" s="174"/>
      <c r="F156" s="128"/>
      <c r="G156" s="129"/>
      <c r="H156" s="130"/>
      <c r="I156" s="175"/>
      <c r="J156" s="130"/>
      <c r="K156" s="131">
        <f t="shared" si="2"/>
        <v>0</v>
      </c>
    </row>
    <row r="157" spans="1:13" s="302" customFormat="1" x14ac:dyDescent="0.2">
      <c r="A157" s="305" t="s">
        <v>160</v>
      </c>
      <c r="B157" s="126"/>
      <c r="C157" s="127"/>
      <c r="D157" s="127"/>
      <c r="E157" s="174"/>
      <c r="F157" s="128"/>
      <c r="G157" s="129"/>
      <c r="H157" s="130"/>
      <c r="I157" s="175"/>
      <c r="J157" s="130"/>
      <c r="K157" s="131">
        <f t="shared" si="2"/>
        <v>0</v>
      </c>
    </row>
    <row r="158" spans="1:13" s="302" customFormat="1" x14ac:dyDescent="0.2">
      <c r="A158" s="305" t="s">
        <v>348</v>
      </c>
      <c r="B158" s="126"/>
      <c r="C158" s="127"/>
      <c r="D158" s="127"/>
      <c r="E158" s="174"/>
      <c r="F158" s="128"/>
      <c r="G158" s="129"/>
      <c r="H158" s="130"/>
      <c r="I158" s="175"/>
      <c r="J158" s="130"/>
      <c r="K158" s="131">
        <f t="shared" si="2"/>
        <v>0</v>
      </c>
    </row>
    <row r="159" spans="1:13" s="302" customFormat="1" x14ac:dyDescent="0.2">
      <c r="A159" s="305" t="s">
        <v>174</v>
      </c>
      <c r="B159" s="126"/>
      <c r="C159" s="127"/>
      <c r="D159" s="127"/>
      <c r="E159" s="174"/>
      <c r="F159" s="128"/>
      <c r="G159" s="129"/>
      <c r="H159" s="130"/>
      <c r="I159" s="175"/>
      <c r="J159" s="130"/>
      <c r="K159" s="131">
        <f t="shared" si="2"/>
        <v>0</v>
      </c>
      <c r="M159" s="115"/>
    </row>
    <row r="160" spans="1:13" s="302" customFormat="1" x14ac:dyDescent="0.2">
      <c r="A160" s="305" t="s">
        <v>302</v>
      </c>
      <c r="B160" s="126"/>
      <c r="C160" s="127"/>
      <c r="D160" s="127"/>
      <c r="E160" s="174"/>
      <c r="F160" s="128"/>
      <c r="G160" s="129"/>
      <c r="H160" s="130"/>
      <c r="I160" s="175"/>
      <c r="J160" s="130"/>
      <c r="K160" s="131">
        <f t="shared" si="2"/>
        <v>0</v>
      </c>
    </row>
    <row r="161" spans="1:11" s="302" customFormat="1" x14ac:dyDescent="0.2">
      <c r="A161" s="305" t="s">
        <v>377</v>
      </c>
      <c r="B161" s="126"/>
      <c r="C161" s="127"/>
      <c r="D161" s="127"/>
      <c r="E161" s="174"/>
      <c r="F161" s="128"/>
      <c r="G161" s="129"/>
      <c r="H161" s="130"/>
      <c r="I161" s="175"/>
      <c r="J161" s="130"/>
      <c r="K161" s="131">
        <f t="shared" si="2"/>
        <v>0</v>
      </c>
    </row>
    <row r="162" spans="1:11" s="302" customFormat="1" x14ac:dyDescent="0.2">
      <c r="A162" s="305" t="s">
        <v>303</v>
      </c>
      <c r="B162" s="126"/>
      <c r="C162" s="127"/>
      <c r="D162" s="127"/>
      <c r="E162" s="174"/>
      <c r="F162" s="128"/>
      <c r="G162" s="129"/>
      <c r="H162" s="130"/>
      <c r="I162" s="175"/>
      <c r="J162" s="130"/>
      <c r="K162" s="131">
        <f t="shared" si="2"/>
        <v>0</v>
      </c>
    </row>
    <row r="163" spans="1:11" s="302" customFormat="1" x14ac:dyDescent="0.2">
      <c r="A163" s="305" t="s">
        <v>297</v>
      </c>
      <c r="B163" s="126"/>
      <c r="C163" s="127"/>
      <c r="D163" s="127"/>
      <c r="E163" s="174"/>
      <c r="F163" s="128"/>
      <c r="G163" s="129"/>
      <c r="H163" s="130"/>
      <c r="I163" s="175"/>
      <c r="J163" s="130"/>
      <c r="K163" s="131">
        <f t="shared" si="2"/>
        <v>0</v>
      </c>
    </row>
    <row r="164" spans="1:11" s="302" customFormat="1" x14ac:dyDescent="0.2">
      <c r="A164" s="305" t="s">
        <v>295</v>
      </c>
      <c r="B164" s="126"/>
      <c r="C164" s="127"/>
      <c r="D164" s="127"/>
      <c r="E164" s="174"/>
      <c r="F164" s="128"/>
      <c r="G164" s="129"/>
      <c r="H164" s="130"/>
      <c r="I164" s="175"/>
      <c r="J164" s="130"/>
      <c r="K164" s="131">
        <f t="shared" si="2"/>
        <v>0</v>
      </c>
    </row>
    <row r="165" spans="1:11" s="302" customFormat="1" x14ac:dyDescent="0.2">
      <c r="A165" s="305" t="s">
        <v>296</v>
      </c>
      <c r="B165" s="126"/>
      <c r="C165" s="127"/>
      <c r="D165" s="127"/>
      <c r="E165" s="174"/>
      <c r="F165" s="128"/>
      <c r="G165" s="129"/>
      <c r="H165" s="130"/>
      <c r="I165" s="175"/>
      <c r="J165" s="130"/>
      <c r="K165" s="131">
        <f t="shared" si="2"/>
        <v>0</v>
      </c>
    </row>
    <row r="166" spans="1:11" s="302" customFormat="1" x14ac:dyDescent="0.2">
      <c r="A166" s="305" t="s">
        <v>298</v>
      </c>
      <c r="B166" s="126"/>
      <c r="C166" s="127"/>
      <c r="D166" s="127"/>
      <c r="E166" s="174"/>
      <c r="F166" s="128"/>
      <c r="G166" s="129"/>
      <c r="H166" s="130"/>
      <c r="I166" s="175"/>
      <c r="J166" s="130"/>
      <c r="K166" s="131">
        <f t="shared" si="2"/>
        <v>0</v>
      </c>
    </row>
    <row r="167" spans="1:11" s="302" customFormat="1" x14ac:dyDescent="0.2">
      <c r="A167" s="305" t="s">
        <v>300</v>
      </c>
      <c r="B167" s="126"/>
      <c r="C167" s="127"/>
      <c r="D167" s="127"/>
      <c r="E167" s="174"/>
      <c r="F167" s="128"/>
      <c r="G167" s="129"/>
      <c r="H167" s="130"/>
      <c r="I167" s="175"/>
      <c r="J167" s="130"/>
      <c r="K167" s="131">
        <f t="shared" si="2"/>
        <v>0</v>
      </c>
    </row>
    <row r="168" spans="1:11" s="302" customFormat="1" x14ac:dyDescent="0.2">
      <c r="A168" s="305" t="s">
        <v>301</v>
      </c>
      <c r="B168" s="126">
        <v>3</v>
      </c>
      <c r="C168" s="127"/>
      <c r="D168" s="127"/>
      <c r="E168" s="174"/>
      <c r="F168" s="128"/>
      <c r="G168" s="129">
        <v>1</v>
      </c>
      <c r="H168" s="130"/>
      <c r="I168" s="175"/>
      <c r="J168" s="130"/>
      <c r="K168" s="131">
        <f t="shared" si="2"/>
        <v>4</v>
      </c>
    </row>
    <row r="169" spans="1:11" s="302" customFormat="1" x14ac:dyDescent="0.2">
      <c r="A169" s="305" t="s">
        <v>330</v>
      </c>
      <c r="B169" s="126"/>
      <c r="C169" s="127"/>
      <c r="D169" s="127"/>
      <c r="E169" s="174"/>
      <c r="F169" s="128"/>
      <c r="G169" s="129"/>
      <c r="H169" s="130"/>
      <c r="I169" s="175"/>
      <c r="J169" s="130"/>
      <c r="K169" s="131">
        <f t="shared" si="2"/>
        <v>0</v>
      </c>
    </row>
    <row r="170" spans="1:11" s="302" customFormat="1" x14ac:dyDescent="0.2">
      <c r="A170" s="305" t="s">
        <v>282</v>
      </c>
      <c r="B170" s="126"/>
      <c r="C170" s="127"/>
      <c r="D170" s="127"/>
      <c r="E170" s="174"/>
      <c r="F170" s="128"/>
      <c r="G170" s="129"/>
      <c r="H170" s="130"/>
      <c r="I170" s="175"/>
      <c r="J170" s="130"/>
      <c r="K170" s="131">
        <f t="shared" si="2"/>
        <v>0</v>
      </c>
    </row>
    <row r="171" spans="1:11" s="302" customFormat="1" x14ac:dyDescent="0.2">
      <c r="A171" s="305" t="s">
        <v>284</v>
      </c>
      <c r="B171" s="126"/>
      <c r="C171" s="127"/>
      <c r="D171" s="127"/>
      <c r="E171" s="174"/>
      <c r="F171" s="128"/>
      <c r="G171" s="129"/>
      <c r="H171" s="130"/>
      <c r="I171" s="175"/>
      <c r="J171" s="130"/>
      <c r="K171" s="131">
        <f t="shared" si="2"/>
        <v>0</v>
      </c>
    </row>
    <row r="172" spans="1:11" s="302" customFormat="1" x14ac:dyDescent="0.2">
      <c r="A172" s="305" t="s">
        <v>279</v>
      </c>
      <c r="B172" s="126"/>
      <c r="C172" s="127"/>
      <c r="D172" s="127"/>
      <c r="E172" s="174"/>
      <c r="F172" s="128"/>
      <c r="G172" s="129"/>
      <c r="H172" s="130"/>
      <c r="I172" s="175"/>
      <c r="J172" s="130"/>
      <c r="K172" s="131">
        <f t="shared" si="2"/>
        <v>0</v>
      </c>
    </row>
    <row r="173" spans="1:11" s="302" customFormat="1" x14ac:dyDescent="0.2">
      <c r="A173" s="305" t="s">
        <v>306</v>
      </c>
      <c r="B173" s="126"/>
      <c r="C173" s="127"/>
      <c r="D173" s="127"/>
      <c r="E173" s="174"/>
      <c r="F173" s="128"/>
      <c r="G173" s="129"/>
      <c r="H173" s="130"/>
      <c r="I173" s="175"/>
      <c r="J173" s="130"/>
      <c r="K173" s="131">
        <f t="shared" si="2"/>
        <v>0</v>
      </c>
    </row>
    <row r="174" spans="1:11" s="302" customFormat="1" x14ac:dyDescent="0.2">
      <c r="A174" s="305" t="s">
        <v>305</v>
      </c>
      <c r="B174" s="126"/>
      <c r="C174" s="127"/>
      <c r="D174" s="127"/>
      <c r="E174" s="174"/>
      <c r="F174" s="128"/>
      <c r="G174" s="129"/>
      <c r="H174" s="130"/>
      <c r="I174" s="175"/>
      <c r="J174" s="130"/>
      <c r="K174" s="131">
        <f t="shared" si="2"/>
        <v>0</v>
      </c>
    </row>
    <row r="175" spans="1:11" s="302" customFormat="1" x14ac:dyDescent="0.2">
      <c r="A175" s="305" t="s">
        <v>308</v>
      </c>
      <c r="B175" s="126"/>
      <c r="C175" s="127"/>
      <c r="D175" s="127"/>
      <c r="E175" s="174"/>
      <c r="F175" s="128"/>
      <c r="G175" s="129"/>
      <c r="H175" s="130"/>
      <c r="I175" s="175"/>
      <c r="J175" s="130"/>
      <c r="K175" s="131">
        <f t="shared" si="2"/>
        <v>0</v>
      </c>
    </row>
    <row r="176" spans="1:11" s="302" customFormat="1" x14ac:dyDescent="0.2">
      <c r="A176" s="305" t="s">
        <v>309</v>
      </c>
      <c r="B176" s="126"/>
      <c r="C176" s="127"/>
      <c r="D176" s="127"/>
      <c r="E176" s="174"/>
      <c r="F176" s="128"/>
      <c r="G176" s="129"/>
      <c r="H176" s="130"/>
      <c r="I176" s="175"/>
      <c r="J176" s="130"/>
      <c r="K176" s="131">
        <f t="shared" si="2"/>
        <v>0</v>
      </c>
    </row>
    <row r="177" spans="1:11" s="302" customFormat="1" x14ac:dyDescent="0.2">
      <c r="A177" s="305" t="s">
        <v>310</v>
      </c>
      <c r="B177" s="126"/>
      <c r="C177" s="127"/>
      <c r="D177" s="127"/>
      <c r="E177" s="174"/>
      <c r="F177" s="128"/>
      <c r="G177" s="129"/>
      <c r="H177" s="130"/>
      <c r="I177" s="175"/>
      <c r="J177" s="130"/>
      <c r="K177" s="131">
        <f t="shared" si="2"/>
        <v>0</v>
      </c>
    </row>
    <row r="178" spans="1:11" s="302" customFormat="1" x14ac:dyDescent="0.2">
      <c r="A178" s="305" t="s">
        <v>311</v>
      </c>
      <c r="B178" s="126"/>
      <c r="C178" s="127"/>
      <c r="D178" s="127"/>
      <c r="E178" s="174"/>
      <c r="F178" s="128"/>
      <c r="G178" s="129"/>
      <c r="H178" s="130"/>
      <c r="I178" s="175"/>
      <c r="J178" s="130"/>
      <c r="K178" s="131">
        <f t="shared" si="2"/>
        <v>0</v>
      </c>
    </row>
    <row r="179" spans="1:11" s="302" customFormat="1" x14ac:dyDescent="0.2">
      <c r="A179" s="305" t="s">
        <v>200</v>
      </c>
      <c r="B179" s="126"/>
      <c r="C179" s="127"/>
      <c r="D179" s="127"/>
      <c r="E179" s="174"/>
      <c r="F179" s="128"/>
      <c r="G179" s="129"/>
      <c r="H179" s="130"/>
      <c r="I179" s="175"/>
      <c r="J179" s="130"/>
      <c r="K179" s="131">
        <f t="shared" si="2"/>
        <v>0</v>
      </c>
    </row>
    <row r="180" spans="1:11" s="302" customFormat="1" x14ac:dyDescent="0.2">
      <c r="A180" s="305" t="s">
        <v>312</v>
      </c>
      <c r="B180" s="126"/>
      <c r="C180" s="127"/>
      <c r="D180" s="127"/>
      <c r="E180" s="174"/>
      <c r="F180" s="128"/>
      <c r="G180" s="129"/>
      <c r="H180" s="130"/>
      <c r="I180" s="175"/>
      <c r="J180" s="130"/>
      <c r="K180" s="131">
        <f t="shared" si="2"/>
        <v>0</v>
      </c>
    </row>
    <row r="181" spans="1:11" s="302" customFormat="1" x14ac:dyDescent="0.2">
      <c r="A181" s="305" t="s">
        <v>314</v>
      </c>
      <c r="B181" s="126">
        <v>2</v>
      </c>
      <c r="C181" s="127"/>
      <c r="D181" s="127"/>
      <c r="E181" s="174"/>
      <c r="F181" s="128"/>
      <c r="G181" s="129"/>
      <c r="H181" s="130">
        <v>3</v>
      </c>
      <c r="I181" s="175"/>
      <c r="J181" s="130"/>
      <c r="K181" s="131">
        <f t="shared" si="2"/>
        <v>5</v>
      </c>
    </row>
    <row r="182" spans="1:11" s="302" customFormat="1" x14ac:dyDescent="0.2">
      <c r="A182" s="305" t="s">
        <v>316</v>
      </c>
      <c r="B182" s="126">
        <v>3</v>
      </c>
      <c r="C182" s="127"/>
      <c r="D182" s="127"/>
      <c r="E182" s="174"/>
      <c r="F182" s="128"/>
      <c r="G182" s="129">
        <v>2</v>
      </c>
      <c r="H182" s="130"/>
      <c r="I182" s="175"/>
      <c r="J182" s="130"/>
      <c r="K182" s="131">
        <f t="shared" si="2"/>
        <v>5</v>
      </c>
    </row>
    <row r="183" spans="1:11" s="302" customFormat="1" x14ac:dyDescent="0.2">
      <c r="A183" s="305" t="s">
        <v>215</v>
      </c>
      <c r="B183" s="126"/>
      <c r="C183" s="127"/>
      <c r="D183" s="127"/>
      <c r="E183" s="174"/>
      <c r="F183" s="128"/>
      <c r="G183" s="129"/>
      <c r="H183" s="130"/>
      <c r="I183" s="175"/>
      <c r="J183" s="130"/>
      <c r="K183" s="131">
        <f t="shared" si="2"/>
        <v>0</v>
      </c>
    </row>
    <row r="184" spans="1:11" s="302" customFormat="1" x14ac:dyDescent="0.2">
      <c r="A184" s="305" t="s">
        <v>382</v>
      </c>
      <c r="B184" s="126"/>
      <c r="C184" s="127"/>
      <c r="D184" s="127"/>
      <c r="E184" s="174"/>
      <c r="F184" s="128"/>
      <c r="G184" s="129"/>
      <c r="H184" s="130"/>
      <c r="I184" s="175"/>
      <c r="J184" s="130"/>
      <c r="K184" s="131">
        <f t="shared" si="2"/>
        <v>0</v>
      </c>
    </row>
    <row r="185" spans="1:11" s="302" customFormat="1" x14ac:dyDescent="0.2">
      <c r="A185" s="305" t="s">
        <v>315</v>
      </c>
      <c r="B185" s="126"/>
      <c r="C185" s="127"/>
      <c r="D185" s="127"/>
      <c r="E185" s="174"/>
      <c r="F185" s="128"/>
      <c r="G185" s="129"/>
      <c r="H185" s="130"/>
      <c r="I185" s="175"/>
      <c r="J185" s="130"/>
      <c r="K185" s="131">
        <f t="shared" si="2"/>
        <v>0</v>
      </c>
    </row>
    <row r="186" spans="1:11" s="302" customFormat="1" x14ac:dyDescent="0.2">
      <c r="A186" s="305" t="s">
        <v>244</v>
      </c>
      <c r="B186" s="126"/>
      <c r="C186" s="127"/>
      <c r="D186" s="127"/>
      <c r="E186" s="174"/>
      <c r="F186" s="128"/>
      <c r="G186" s="129"/>
      <c r="H186" s="130"/>
      <c r="I186" s="175"/>
      <c r="J186" s="130"/>
      <c r="K186" s="131">
        <f t="shared" si="2"/>
        <v>0</v>
      </c>
    </row>
    <row r="187" spans="1:11" s="302" customFormat="1" x14ac:dyDescent="0.2">
      <c r="A187" s="305" t="s">
        <v>318</v>
      </c>
      <c r="B187" s="126"/>
      <c r="C187" s="127"/>
      <c r="D187" s="127"/>
      <c r="E187" s="174"/>
      <c r="F187" s="128"/>
      <c r="G187" s="129"/>
      <c r="H187" s="130"/>
      <c r="I187" s="175"/>
      <c r="J187" s="130"/>
      <c r="K187" s="131">
        <f t="shared" si="2"/>
        <v>0</v>
      </c>
    </row>
    <row r="188" spans="1:11" s="302" customFormat="1" x14ac:dyDescent="0.2">
      <c r="A188" s="305" t="s">
        <v>320</v>
      </c>
      <c r="B188" s="126"/>
      <c r="C188" s="127"/>
      <c r="D188" s="127"/>
      <c r="E188" s="174"/>
      <c r="F188" s="128"/>
      <c r="G188" s="129"/>
      <c r="H188" s="130"/>
      <c r="I188" s="175"/>
      <c r="J188" s="130"/>
      <c r="K188" s="131">
        <f t="shared" si="2"/>
        <v>0</v>
      </c>
    </row>
    <row r="189" spans="1:11" s="302" customFormat="1" x14ac:dyDescent="0.2">
      <c r="A189" s="305" t="s">
        <v>321</v>
      </c>
      <c r="B189" s="126"/>
      <c r="C189" s="127"/>
      <c r="D189" s="127"/>
      <c r="E189" s="174"/>
      <c r="F189" s="128"/>
      <c r="G189" s="129"/>
      <c r="H189" s="130"/>
      <c r="I189" s="175"/>
      <c r="J189" s="130"/>
      <c r="K189" s="131">
        <f t="shared" si="2"/>
        <v>0</v>
      </c>
    </row>
    <row r="190" spans="1:11" s="302" customFormat="1" x14ac:dyDescent="0.2">
      <c r="A190" s="305" t="s">
        <v>322</v>
      </c>
      <c r="B190" s="126"/>
      <c r="C190" s="127"/>
      <c r="D190" s="127"/>
      <c r="E190" s="174"/>
      <c r="F190" s="128"/>
      <c r="G190" s="129"/>
      <c r="H190" s="130"/>
      <c r="I190" s="175"/>
      <c r="J190" s="130"/>
      <c r="K190" s="131">
        <f t="shared" si="2"/>
        <v>0</v>
      </c>
    </row>
    <row r="191" spans="1:11" s="302" customFormat="1" x14ac:dyDescent="0.2">
      <c r="A191" s="305" t="s">
        <v>345</v>
      </c>
      <c r="B191" s="126"/>
      <c r="C191" s="127"/>
      <c r="D191" s="127"/>
      <c r="E191" s="174"/>
      <c r="F191" s="128"/>
      <c r="G191" s="129"/>
      <c r="H191" s="130"/>
      <c r="I191" s="175"/>
      <c r="J191" s="130"/>
      <c r="K191" s="131">
        <f t="shared" si="2"/>
        <v>0</v>
      </c>
    </row>
    <row r="192" spans="1:11" s="302" customFormat="1" x14ac:dyDescent="0.2">
      <c r="A192" s="305" t="s">
        <v>343</v>
      </c>
      <c r="B192" s="126"/>
      <c r="C192" s="127"/>
      <c r="D192" s="127"/>
      <c r="E192" s="174"/>
      <c r="F192" s="128"/>
      <c r="G192" s="129"/>
      <c r="H192" s="130"/>
      <c r="I192" s="175"/>
      <c r="J192" s="130"/>
      <c r="K192" s="131">
        <f t="shared" si="2"/>
        <v>0</v>
      </c>
    </row>
    <row r="193" spans="1:11" s="302" customFormat="1" x14ac:dyDescent="0.2">
      <c r="A193" s="305" t="s">
        <v>346</v>
      </c>
      <c r="B193" s="126"/>
      <c r="C193" s="127"/>
      <c r="D193" s="127"/>
      <c r="E193" s="174"/>
      <c r="F193" s="128"/>
      <c r="G193" s="129"/>
      <c r="H193" s="130"/>
      <c r="I193" s="175"/>
      <c r="J193" s="130"/>
      <c r="K193" s="131">
        <f t="shared" si="2"/>
        <v>0</v>
      </c>
    </row>
    <row r="194" spans="1:11" s="302" customFormat="1" x14ac:dyDescent="0.2">
      <c r="A194" s="305" t="s">
        <v>155</v>
      </c>
      <c r="B194" s="126"/>
      <c r="C194" s="127"/>
      <c r="D194" s="127"/>
      <c r="E194" s="174"/>
      <c r="F194" s="128"/>
      <c r="G194" s="129"/>
      <c r="H194" s="130"/>
      <c r="I194" s="175"/>
      <c r="J194" s="130"/>
      <c r="K194" s="131">
        <f t="shared" si="2"/>
        <v>0</v>
      </c>
    </row>
    <row r="195" spans="1:11" s="302" customFormat="1" x14ac:dyDescent="0.2">
      <c r="A195" s="305" t="s">
        <v>344</v>
      </c>
      <c r="B195" s="126"/>
      <c r="C195" s="127"/>
      <c r="D195" s="127"/>
      <c r="E195" s="174"/>
      <c r="F195" s="128"/>
      <c r="G195" s="129"/>
      <c r="H195" s="130"/>
      <c r="I195" s="175"/>
      <c r="J195" s="130"/>
      <c r="K195" s="131">
        <f t="shared" si="2"/>
        <v>0</v>
      </c>
    </row>
    <row r="196" spans="1:11" s="302" customFormat="1" x14ac:dyDescent="0.2">
      <c r="A196" s="305" t="s">
        <v>347</v>
      </c>
      <c r="B196" s="126"/>
      <c r="C196" s="127"/>
      <c r="D196" s="127"/>
      <c r="E196" s="174"/>
      <c r="F196" s="128"/>
      <c r="G196" s="129"/>
      <c r="H196" s="130"/>
      <c r="I196" s="175"/>
      <c r="J196" s="130"/>
      <c r="K196" s="131">
        <f t="shared" ref="K196:K254" si="3">SUM(B196,F196:J196)</f>
        <v>0</v>
      </c>
    </row>
    <row r="197" spans="1:11" s="302" customFormat="1" x14ac:dyDescent="0.2">
      <c r="A197" s="305" t="s">
        <v>324</v>
      </c>
      <c r="B197" s="126"/>
      <c r="C197" s="127"/>
      <c r="D197" s="127"/>
      <c r="E197" s="174"/>
      <c r="F197" s="128"/>
      <c r="G197" s="129"/>
      <c r="H197" s="130"/>
      <c r="I197" s="175"/>
      <c r="J197" s="130"/>
      <c r="K197" s="131">
        <f t="shared" si="3"/>
        <v>0</v>
      </c>
    </row>
    <row r="198" spans="1:11" s="302" customFormat="1" x14ac:dyDescent="0.2">
      <c r="A198" s="305" t="s">
        <v>350</v>
      </c>
      <c r="B198" s="126"/>
      <c r="C198" s="127"/>
      <c r="D198" s="127"/>
      <c r="E198" s="174"/>
      <c r="F198" s="128"/>
      <c r="G198" s="129"/>
      <c r="H198" s="130"/>
      <c r="I198" s="175"/>
      <c r="J198" s="130"/>
      <c r="K198" s="131">
        <f t="shared" si="3"/>
        <v>0</v>
      </c>
    </row>
    <row r="199" spans="1:11" s="302" customFormat="1" x14ac:dyDescent="0.2">
      <c r="A199" s="305" t="s">
        <v>327</v>
      </c>
      <c r="B199" s="126"/>
      <c r="C199" s="127"/>
      <c r="D199" s="127"/>
      <c r="E199" s="174"/>
      <c r="F199" s="128"/>
      <c r="G199" s="129"/>
      <c r="H199" s="130"/>
      <c r="I199" s="175"/>
      <c r="J199" s="130"/>
      <c r="K199" s="131">
        <f t="shared" si="3"/>
        <v>0</v>
      </c>
    </row>
    <row r="200" spans="1:11" s="302" customFormat="1" x14ac:dyDescent="0.2">
      <c r="A200" s="305" t="s">
        <v>349</v>
      </c>
      <c r="B200" s="126"/>
      <c r="C200" s="127"/>
      <c r="D200" s="127"/>
      <c r="E200" s="174"/>
      <c r="F200" s="128"/>
      <c r="G200" s="129"/>
      <c r="H200" s="130"/>
      <c r="I200" s="175"/>
      <c r="J200" s="130"/>
      <c r="K200" s="131">
        <f t="shared" si="3"/>
        <v>0</v>
      </c>
    </row>
    <row r="201" spans="1:11" s="302" customFormat="1" x14ac:dyDescent="0.2">
      <c r="A201" s="305" t="s">
        <v>328</v>
      </c>
      <c r="B201" s="126"/>
      <c r="C201" s="127"/>
      <c r="D201" s="127"/>
      <c r="E201" s="174"/>
      <c r="F201" s="128"/>
      <c r="G201" s="129"/>
      <c r="H201" s="130"/>
      <c r="I201" s="175"/>
      <c r="J201" s="130"/>
      <c r="K201" s="131">
        <f t="shared" si="3"/>
        <v>0</v>
      </c>
    </row>
    <row r="202" spans="1:11" s="302" customFormat="1" x14ac:dyDescent="0.2">
      <c r="A202" s="305" t="s">
        <v>329</v>
      </c>
      <c r="B202" s="126"/>
      <c r="C202" s="127"/>
      <c r="D202" s="127"/>
      <c r="E202" s="174"/>
      <c r="F202" s="128"/>
      <c r="G202" s="129"/>
      <c r="H202" s="130"/>
      <c r="I202" s="175"/>
      <c r="J202" s="130"/>
      <c r="K202" s="131">
        <f t="shared" si="3"/>
        <v>0</v>
      </c>
    </row>
    <row r="203" spans="1:11" s="302" customFormat="1" x14ac:dyDescent="0.2">
      <c r="A203" s="305" t="s">
        <v>339</v>
      </c>
      <c r="B203" s="126"/>
      <c r="C203" s="127"/>
      <c r="D203" s="127"/>
      <c r="E203" s="174"/>
      <c r="F203" s="128"/>
      <c r="G203" s="129"/>
      <c r="H203" s="130"/>
      <c r="I203" s="175"/>
      <c r="J203" s="130"/>
      <c r="K203" s="131">
        <f t="shared" si="3"/>
        <v>0</v>
      </c>
    </row>
    <row r="204" spans="1:11" s="302" customFormat="1" x14ac:dyDescent="0.2">
      <c r="A204" s="305" t="s">
        <v>331</v>
      </c>
      <c r="B204" s="126"/>
      <c r="C204" s="127"/>
      <c r="D204" s="127"/>
      <c r="E204" s="174"/>
      <c r="F204" s="128"/>
      <c r="G204" s="129"/>
      <c r="H204" s="130"/>
      <c r="I204" s="175"/>
      <c r="J204" s="130"/>
      <c r="K204" s="131">
        <f t="shared" si="3"/>
        <v>0</v>
      </c>
    </row>
    <row r="205" spans="1:11" s="302" customFormat="1" x14ac:dyDescent="0.2">
      <c r="A205" s="305" t="s">
        <v>332</v>
      </c>
      <c r="B205" s="126"/>
      <c r="C205" s="127"/>
      <c r="D205" s="127"/>
      <c r="E205" s="174"/>
      <c r="F205" s="128"/>
      <c r="G205" s="129"/>
      <c r="H205" s="130"/>
      <c r="I205" s="175"/>
      <c r="J205" s="130"/>
      <c r="K205" s="131">
        <f t="shared" si="3"/>
        <v>0</v>
      </c>
    </row>
    <row r="206" spans="1:11" s="302" customFormat="1" x14ac:dyDescent="0.2">
      <c r="A206" s="305" t="s">
        <v>333</v>
      </c>
      <c r="B206" s="126"/>
      <c r="C206" s="127"/>
      <c r="D206" s="127"/>
      <c r="E206" s="174"/>
      <c r="F206" s="128"/>
      <c r="G206" s="129"/>
      <c r="H206" s="130"/>
      <c r="I206" s="175"/>
      <c r="J206" s="130"/>
      <c r="K206" s="131">
        <f t="shared" si="3"/>
        <v>0</v>
      </c>
    </row>
    <row r="207" spans="1:11" s="302" customFormat="1" x14ac:dyDescent="0.2">
      <c r="A207" s="305" t="s">
        <v>334</v>
      </c>
      <c r="B207" s="126"/>
      <c r="C207" s="127"/>
      <c r="D207" s="127"/>
      <c r="E207" s="174"/>
      <c r="F207" s="128"/>
      <c r="G207" s="129">
        <v>4</v>
      </c>
      <c r="H207" s="130">
        <v>4</v>
      </c>
      <c r="I207" s="175"/>
      <c r="J207" s="130"/>
      <c r="K207" s="131">
        <f t="shared" si="3"/>
        <v>8</v>
      </c>
    </row>
    <row r="208" spans="1:11" s="302" customFormat="1" x14ac:dyDescent="0.2">
      <c r="A208" s="305" t="s">
        <v>381</v>
      </c>
      <c r="B208" s="126"/>
      <c r="C208" s="127"/>
      <c r="D208" s="127"/>
      <c r="E208" s="174"/>
      <c r="F208" s="128"/>
      <c r="G208" s="129"/>
      <c r="H208" s="130"/>
      <c r="I208" s="175"/>
      <c r="J208" s="130"/>
      <c r="K208" s="131">
        <f t="shared" si="3"/>
        <v>0</v>
      </c>
    </row>
    <row r="209" spans="1:13" s="302" customFormat="1" x14ac:dyDescent="0.2">
      <c r="A209" s="305" t="s">
        <v>335</v>
      </c>
      <c r="B209" s="126">
        <v>1</v>
      </c>
      <c r="C209" s="127"/>
      <c r="D209" s="127">
        <v>2</v>
      </c>
      <c r="E209" s="174"/>
      <c r="F209" s="128"/>
      <c r="G209" s="129"/>
      <c r="H209" s="130"/>
      <c r="I209" s="175"/>
      <c r="J209" s="130"/>
      <c r="K209" s="131">
        <f t="shared" si="3"/>
        <v>1</v>
      </c>
    </row>
    <row r="210" spans="1:13" s="302" customFormat="1" x14ac:dyDescent="0.2">
      <c r="A210" s="305" t="s">
        <v>336</v>
      </c>
      <c r="B210" s="126"/>
      <c r="C210" s="127"/>
      <c r="D210" s="127"/>
      <c r="E210" s="174"/>
      <c r="F210" s="128"/>
      <c r="G210" s="129"/>
      <c r="H210" s="130"/>
      <c r="I210" s="175"/>
      <c r="J210" s="130"/>
      <c r="K210" s="131">
        <f t="shared" si="3"/>
        <v>0</v>
      </c>
    </row>
    <row r="211" spans="1:13" s="302" customFormat="1" x14ac:dyDescent="0.2">
      <c r="A211" s="305" t="s">
        <v>235</v>
      </c>
      <c r="B211" s="126"/>
      <c r="C211" s="127"/>
      <c r="D211" s="127"/>
      <c r="E211" s="174"/>
      <c r="F211" s="128"/>
      <c r="G211" s="129"/>
      <c r="H211" s="130"/>
      <c r="I211" s="175"/>
      <c r="J211" s="130"/>
      <c r="K211" s="131">
        <f t="shared" si="3"/>
        <v>0</v>
      </c>
    </row>
    <row r="212" spans="1:13" s="302" customFormat="1" x14ac:dyDescent="0.2">
      <c r="A212" s="305" t="s">
        <v>386</v>
      </c>
      <c r="B212" s="126"/>
      <c r="C212" s="127"/>
      <c r="D212" s="127"/>
      <c r="E212" s="174"/>
      <c r="F212" s="128"/>
      <c r="G212" s="129"/>
      <c r="H212" s="130"/>
      <c r="I212" s="175"/>
      <c r="J212" s="130"/>
      <c r="K212" s="131">
        <f t="shared" si="3"/>
        <v>0</v>
      </c>
      <c r="M212" s="115"/>
    </row>
    <row r="213" spans="1:13" s="302" customFormat="1" x14ac:dyDescent="0.2">
      <c r="A213" s="305" t="s">
        <v>354</v>
      </c>
      <c r="B213" s="126">
        <v>2</v>
      </c>
      <c r="C213" s="127"/>
      <c r="D213" s="127">
        <v>32</v>
      </c>
      <c r="E213" s="174"/>
      <c r="F213" s="128"/>
      <c r="G213" s="129">
        <v>1</v>
      </c>
      <c r="H213" s="130"/>
      <c r="I213" s="175"/>
      <c r="J213" s="130"/>
      <c r="K213" s="131">
        <f t="shared" si="3"/>
        <v>3</v>
      </c>
      <c r="M213" s="115"/>
    </row>
    <row r="214" spans="1:13" s="302" customFormat="1" x14ac:dyDescent="0.2">
      <c r="A214" s="305" t="s">
        <v>237</v>
      </c>
      <c r="B214" s="126"/>
      <c r="C214" s="127"/>
      <c r="D214" s="127"/>
      <c r="E214" s="174"/>
      <c r="F214" s="128"/>
      <c r="G214" s="129"/>
      <c r="H214" s="130"/>
      <c r="I214" s="175"/>
      <c r="J214" s="130"/>
      <c r="K214" s="131">
        <f t="shared" si="3"/>
        <v>0</v>
      </c>
    </row>
    <row r="215" spans="1:13" s="302" customFormat="1" x14ac:dyDescent="0.2">
      <c r="A215" s="305" t="s">
        <v>341</v>
      </c>
      <c r="B215" s="126"/>
      <c r="C215" s="127"/>
      <c r="D215" s="127"/>
      <c r="E215" s="174"/>
      <c r="F215" s="128"/>
      <c r="G215" s="129"/>
      <c r="H215" s="130"/>
      <c r="I215" s="175"/>
      <c r="J215" s="130"/>
      <c r="K215" s="131">
        <f t="shared" si="3"/>
        <v>0</v>
      </c>
    </row>
    <row r="216" spans="1:13" s="302" customFormat="1" x14ac:dyDescent="0.2">
      <c r="A216" s="305" t="s">
        <v>385</v>
      </c>
      <c r="B216" s="126"/>
      <c r="C216" s="127"/>
      <c r="D216" s="127"/>
      <c r="E216" s="174"/>
      <c r="F216" s="128"/>
      <c r="G216" s="129"/>
      <c r="H216" s="130"/>
      <c r="I216" s="175"/>
      <c r="J216" s="130"/>
      <c r="K216" s="131">
        <f t="shared" si="3"/>
        <v>0</v>
      </c>
    </row>
    <row r="217" spans="1:13" s="302" customFormat="1" x14ac:dyDescent="0.2">
      <c r="A217" s="305" t="s">
        <v>342</v>
      </c>
      <c r="B217" s="126"/>
      <c r="C217" s="127"/>
      <c r="D217" s="127"/>
      <c r="E217" s="174"/>
      <c r="F217" s="128"/>
      <c r="G217" s="129"/>
      <c r="H217" s="130"/>
      <c r="I217" s="175"/>
      <c r="J217" s="130"/>
      <c r="K217" s="131">
        <f t="shared" si="3"/>
        <v>0</v>
      </c>
    </row>
    <row r="218" spans="1:13" s="302" customFormat="1" x14ac:dyDescent="0.2">
      <c r="A218" s="305" t="s">
        <v>355</v>
      </c>
      <c r="B218" s="126"/>
      <c r="C218" s="127"/>
      <c r="D218" s="127"/>
      <c r="E218" s="174"/>
      <c r="F218" s="128"/>
      <c r="G218" s="129"/>
      <c r="H218" s="130"/>
      <c r="I218" s="175"/>
      <c r="J218" s="130"/>
      <c r="K218" s="131">
        <f t="shared" si="3"/>
        <v>0</v>
      </c>
    </row>
    <row r="219" spans="1:13" s="302" customFormat="1" x14ac:dyDescent="0.2">
      <c r="A219" s="305" t="s">
        <v>351</v>
      </c>
      <c r="B219" s="126"/>
      <c r="C219" s="127"/>
      <c r="D219" s="127"/>
      <c r="E219" s="174"/>
      <c r="F219" s="128"/>
      <c r="G219" s="129"/>
      <c r="H219" s="130"/>
      <c r="I219" s="175"/>
      <c r="J219" s="130"/>
      <c r="K219" s="131">
        <f t="shared" si="3"/>
        <v>0</v>
      </c>
    </row>
    <row r="220" spans="1:13" s="302" customFormat="1" x14ac:dyDescent="0.2">
      <c r="A220" s="305" t="s">
        <v>357</v>
      </c>
      <c r="B220" s="126"/>
      <c r="C220" s="127"/>
      <c r="D220" s="127"/>
      <c r="E220" s="174"/>
      <c r="F220" s="128"/>
      <c r="G220" s="129"/>
      <c r="H220" s="130"/>
      <c r="I220" s="175"/>
      <c r="J220" s="130"/>
      <c r="K220" s="131">
        <f t="shared" si="3"/>
        <v>0</v>
      </c>
    </row>
    <row r="221" spans="1:13" s="302" customFormat="1" x14ac:dyDescent="0.2">
      <c r="A221" s="305" t="s">
        <v>358</v>
      </c>
      <c r="B221" s="126"/>
      <c r="C221" s="127"/>
      <c r="D221" s="127"/>
      <c r="E221" s="174"/>
      <c r="F221" s="128"/>
      <c r="G221" s="129"/>
      <c r="H221" s="130"/>
      <c r="I221" s="175"/>
      <c r="J221" s="130"/>
      <c r="K221" s="131">
        <f t="shared" si="3"/>
        <v>0</v>
      </c>
    </row>
    <row r="222" spans="1:13" s="302" customFormat="1" x14ac:dyDescent="0.2">
      <c r="A222" s="305" t="s">
        <v>352</v>
      </c>
      <c r="B222" s="126"/>
      <c r="C222" s="127"/>
      <c r="D222" s="127"/>
      <c r="E222" s="174"/>
      <c r="F222" s="128"/>
      <c r="G222" s="129"/>
      <c r="H222" s="130"/>
      <c r="I222" s="175"/>
      <c r="J222" s="130"/>
      <c r="K222" s="131">
        <f t="shared" si="3"/>
        <v>0</v>
      </c>
    </row>
    <row r="223" spans="1:13" s="302" customFormat="1" x14ac:dyDescent="0.2">
      <c r="A223" s="305" t="s">
        <v>359</v>
      </c>
      <c r="B223" s="126"/>
      <c r="C223" s="127"/>
      <c r="D223" s="127"/>
      <c r="E223" s="174"/>
      <c r="F223" s="128"/>
      <c r="G223" s="129"/>
      <c r="H223" s="130"/>
      <c r="I223" s="175"/>
      <c r="J223" s="130"/>
      <c r="K223" s="131">
        <f t="shared" si="3"/>
        <v>0</v>
      </c>
    </row>
    <row r="224" spans="1:13" s="302" customFormat="1" x14ac:dyDescent="0.2">
      <c r="A224" s="305" t="s">
        <v>361</v>
      </c>
      <c r="B224" s="126"/>
      <c r="C224" s="127"/>
      <c r="D224" s="127"/>
      <c r="E224" s="174"/>
      <c r="F224" s="128"/>
      <c r="G224" s="129"/>
      <c r="H224" s="130"/>
      <c r="I224" s="175"/>
      <c r="J224" s="130"/>
      <c r="K224" s="131">
        <f t="shared" si="3"/>
        <v>0</v>
      </c>
    </row>
    <row r="225" spans="1:11" s="302" customFormat="1" x14ac:dyDescent="0.2">
      <c r="A225" s="305" t="s">
        <v>363</v>
      </c>
      <c r="B225" s="126"/>
      <c r="C225" s="127"/>
      <c r="D225" s="127"/>
      <c r="E225" s="174"/>
      <c r="F225" s="128"/>
      <c r="G225" s="129"/>
      <c r="H225" s="130"/>
      <c r="I225" s="175"/>
      <c r="J225" s="130"/>
      <c r="K225" s="131">
        <f t="shared" si="3"/>
        <v>0</v>
      </c>
    </row>
    <row r="226" spans="1:11" s="302" customFormat="1" x14ac:dyDescent="0.2">
      <c r="A226" s="305" t="s">
        <v>364</v>
      </c>
      <c r="B226" s="126"/>
      <c r="C226" s="127"/>
      <c r="D226" s="127"/>
      <c r="E226" s="174"/>
      <c r="F226" s="128"/>
      <c r="G226" s="129"/>
      <c r="H226" s="130"/>
      <c r="I226" s="175"/>
      <c r="J226" s="130"/>
      <c r="K226" s="131">
        <f t="shared" si="3"/>
        <v>0</v>
      </c>
    </row>
    <row r="227" spans="1:11" s="302" customFormat="1" x14ac:dyDescent="0.2">
      <c r="A227" s="305" t="s">
        <v>365</v>
      </c>
      <c r="B227" s="126"/>
      <c r="C227" s="127"/>
      <c r="D227" s="127"/>
      <c r="E227" s="174"/>
      <c r="F227" s="128"/>
      <c r="G227" s="129"/>
      <c r="H227" s="130"/>
      <c r="I227" s="175"/>
      <c r="J227" s="130"/>
      <c r="K227" s="131">
        <f t="shared" si="3"/>
        <v>0</v>
      </c>
    </row>
    <row r="228" spans="1:11" s="302" customFormat="1" x14ac:dyDescent="0.2">
      <c r="A228" s="305" t="s">
        <v>366</v>
      </c>
      <c r="B228" s="126"/>
      <c r="C228" s="127"/>
      <c r="D228" s="127"/>
      <c r="E228" s="174"/>
      <c r="F228" s="128"/>
      <c r="G228" s="129"/>
      <c r="H228" s="130"/>
      <c r="I228" s="175"/>
      <c r="J228" s="130"/>
      <c r="K228" s="131">
        <f t="shared" si="3"/>
        <v>0</v>
      </c>
    </row>
    <row r="229" spans="1:11" s="302" customFormat="1" x14ac:dyDescent="0.2">
      <c r="A229" s="305" t="s">
        <v>337</v>
      </c>
      <c r="B229" s="126"/>
      <c r="C229" s="127"/>
      <c r="D229" s="127"/>
      <c r="E229" s="174"/>
      <c r="F229" s="128"/>
      <c r="G229" s="129"/>
      <c r="H229" s="130"/>
      <c r="I229" s="175"/>
      <c r="J229" s="130"/>
      <c r="K229" s="131">
        <f t="shared" si="3"/>
        <v>0</v>
      </c>
    </row>
    <row r="230" spans="1:11" s="302" customFormat="1" x14ac:dyDescent="0.2">
      <c r="A230" s="305" t="s">
        <v>367</v>
      </c>
      <c r="B230" s="126"/>
      <c r="C230" s="127"/>
      <c r="D230" s="127"/>
      <c r="E230" s="174"/>
      <c r="F230" s="128"/>
      <c r="G230" s="129"/>
      <c r="H230" s="130"/>
      <c r="I230" s="175"/>
      <c r="J230" s="130"/>
      <c r="K230" s="131">
        <f t="shared" si="3"/>
        <v>0</v>
      </c>
    </row>
    <row r="231" spans="1:11" s="302" customFormat="1" x14ac:dyDescent="0.2">
      <c r="A231" s="305" t="s">
        <v>368</v>
      </c>
      <c r="B231" s="126"/>
      <c r="C231" s="127"/>
      <c r="D231" s="127">
        <v>2</v>
      </c>
      <c r="E231" s="174"/>
      <c r="F231" s="128"/>
      <c r="G231" s="129"/>
      <c r="H231" s="130">
        <v>1</v>
      </c>
      <c r="I231" s="175"/>
      <c r="J231" s="130"/>
      <c r="K231" s="131">
        <f t="shared" si="3"/>
        <v>1</v>
      </c>
    </row>
    <row r="232" spans="1:11" s="302" customFormat="1" x14ac:dyDescent="0.2">
      <c r="A232" s="305" t="s">
        <v>369</v>
      </c>
      <c r="B232" s="126"/>
      <c r="C232" s="127"/>
      <c r="D232" s="127"/>
      <c r="E232" s="174"/>
      <c r="F232" s="128"/>
      <c r="G232" s="129"/>
      <c r="H232" s="130"/>
      <c r="I232" s="175"/>
      <c r="J232" s="130"/>
      <c r="K232" s="131">
        <f t="shared" si="3"/>
        <v>0</v>
      </c>
    </row>
    <row r="233" spans="1:11" s="302" customFormat="1" x14ac:dyDescent="0.2">
      <c r="A233" s="305" t="s">
        <v>370</v>
      </c>
      <c r="B233" s="126"/>
      <c r="C233" s="127"/>
      <c r="D233" s="127"/>
      <c r="E233" s="174"/>
      <c r="F233" s="128"/>
      <c r="G233" s="129"/>
      <c r="H233" s="130"/>
      <c r="I233" s="175"/>
      <c r="J233" s="130"/>
      <c r="K233" s="131">
        <f t="shared" si="3"/>
        <v>0</v>
      </c>
    </row>
    <row r="234" spans="1:11" s="302" customFormat="1" x14ac:dyDescent="0.2">
      <c r="A234" s="305" t="s">
        <v>371</v>
      </c>
      <c r="B234" s="126"/>
      <c r="C234" s="127"/>
      <c r="D234" s="127"/>
      <c r="E234" s="174"/>
      <c r="F234" s="128"/>
      <c r="G234" s="129"/>
      <c r="H234" s="130"/>
      <c r="I234" s="175"/>
      <c r="J234" s="130"/>
      <c r="K234" s="131">
        <f t="shared" si="3"/>
        <v>0</v>
      </c>
    </row>
    <row r="235" spans="1:11" s="302" customFormat="1" x14ac:dyDescent="0.2">
      <c r="A235" s="305" t="s">
        <v>372</v>
      </c>
      <c r="B235" s="126"/>
      <c r="C235" s="127"/>
      <c r="D235" s="127"/>
      <c r="E235" s="174"/>
      <c r="F235" s="128"/>
      <c r="G235" s="129"/>
      <c r="H235" s="130"/>
      <c r="I235" s="175"/>
      <c r="J235" s="130"/>
      <c r="K235" s="131">
        <f t="shared" si="3"/>
        <v>0</v>
      </c>
    </row>
    <row r="236" spans="1:11" s="302" customFormat="1" x14ac:dyDescent="0.2">
      <c r="A236" s="305" t="s">
        <v>373</v>
      </c>
      <c r="B236" s="126"/>
      <c r="C236" s="127"/>
      <c r="D236" s="127"/>
      <c r="E236" s="174"/>
      <c r="F236" s="128"/>
      <c r="G236" s="129"/>
      <c r="H236" s="130"/>
      <c r="I236" s="175"/>
      <c r="J236" s="130"/>
      <c r="K236" s="131">
        <f t="shared" si="3"/>
        <v>0</v>
      </c>
    </row>
    <row r="237" spans="1:11" s="302" customFormat="1" x14ac:dyDescent="0.2">
      <c r="A237" s="305" t="s">
        <v>519</v>
      </c>
      <c r="B237" s="126"/>
      <c r="C237" s="127"/>
      <c r="D237" s="127"/>
      <c r="E237" s="174"/>
      <c r="F237" s="128"/>
      <c r="G237" s="129"/>
      <c r="H237" s="130"/>
      <c r="I237" s="175"/>
      <c r="J237" s="130"/>
      <c r="K237" s="131">
        <f t="shared" si="3"/>
        <v>0</v>
      </c>
    </row>
    <row r="238" spans="1:11" s="302" customFormat="1" x14ac:dyDescent="0.2">
      <c r="A238" s="305" t="s">
        <v>193</v>
      </c>
      <c r="B238" s="126"/>
      <c r="C238" s="127"/>
      <c r="D238" s="127"/>
      <c r="E238" s="174"/>
      <c r="F238" s="128"/>
      <c r="G238" s="129"/>
      <c r="H238" s="130"/>
      <c r="I238" s="175"/>
      <c r="J238" s="130"/>
      <c r="K238" s="131">
        <f t="shared" si="3"/>
        <v>0</v>
      </c>
    </row>
    <row r="239" spans="1:11" s="302" customFormat="1" x14ac:dyDescent="0.2">
      <c r="A239" s="305" t="s">
        <v>379</v>
      </c>
      <c r="B239" s="126"/>
      <c r="C239" s="127"/>
      <c r="D239" s="127"/>
      <c r="E239" s="174"/>
      <c r="F239" s="128"/>
      <c r="G239" s="129"/>
      <c r="H239" s="130"/>
      <c r="I239" s="175"/>
      <c r="J239" s="130"/>
      <c r="K239" s="131">
        <f t="shared" si="3"/>
        <v>0</v>
      </c>
    </row>
    <row r="240" spans="1:11" s="302" customFormat="1" x14ac:dyDescent="0.2">
      <c r="A240" s="305" t="s">
        <v>213</v>
      </c>
      <c r="B240" s="126"/>
      <c r="C240" s="127"/>
      <c r="D240" s="127"/>
      <c r="E240" s="174"/>
      <c r="F240" s="128"/>
      <c r="G240" s="129"/>
      <c r="H240" s="130"/>
      <c r="I240" s="175"/>
      <c r="J240" s="130"/>
      <c r="K240" s="131">
        <f t="shared" si="3"/>
        <v>0</v>
      </c>
    </row>
    <row r="241" spans="1:13" s="302" customFormat="1" x14ac:dyDescent="0.2">
      <c r="A241" s="305" t="s">
        <v>234</v>
      </c>
      <c r="B241" s="126"/>
      <c r="C241" s="127"/>
      <c r="D241" s="127"/>
      <c r="E241" s="174"/>
      <c r="F241" s="128"/>
      <c r="G241" s="129"/>
      <c r="H241" s="130"/>
      <c r="I241" s="175"/>
      <c r="J241" s="130"/>
      <c r="K241" s="131">
        <f t="shared" si="3"/>
        <v>0</v>
      </c>
    </row>
    <row r="242" spans="1:13" s="302" customFormat="1" x14ac:dyDescent="0.2">
      <c r="A242" s="305" t="s">
        <v>277</v>
      </c>
      <c r="B242" s="126"/>
      <c r="C242" s="127"/>
      <c r="D242" s="127"/>
      <c r="E242" s="174"/>
      <c r="F242" s="128"/>
      <c r="G242" s="129"/>
      <c r="H242" s="130"/>
      <c r="I242" s="175"/>
      <c r="J242" s="130"/>
      <c r="K242" s="131">
        <f t="shared" si="3"/>
        <v>0</v>
      </c>
    </row>
    <row r="243" spans="1:13" s="302" customFormat="1" x14ac:dyDescent="0.2">
      <c r="A243" s="305" t="s">
        <v>360</v>
      </c>
      <c r="B243" s="126"/>
      <c r="C243" s="127"/>
      <c r="D243" s="127"/>
      <c r="E243" s="174"/>
      <c r="F243" s="128"/>
      <c r="G243" s="129"/>
      <c r="H243" s="130"/>
      <c r="I243" s="175"/>
      <c r="J243" s="130"/>
      <c r="K243" s="131">
        <f t="shared" si="3"/>
        <v>0</v>
      </c>
    </row>
    <row r="244" spans="1:13" s="302" customFormat="1" x14ac:dyDescent="0.2">
      <c r="A244" s="305" t="s">
        <v>338</v>
      </c>
      <c r="B244" s="126"/>
      <c r="C244" s="127"/>
      <c r="D244" s="127"/>
      <c r="E244" s="174"/>
      <c r="F244" s="128"/>
      <c r="G244" s="129"/>
      <c r="H244" s="130"/>
      <c r="I244" s="175"/>
      <c r="J244" s="130"/>
      <c r="K244" s="131">
        <f t="shared" si="3"/>
        <v>0</v>
      </c>
    </row>
    <row r="245" spans="1:13" s="302" customFormat="1" x14ac:dyDescent="0.2">
      <c r="A245" s="305" t="s">
        <v>66</v>
      </c>
      <c r="B245" s="126"/>
      <c r="C245" s="127"/>
      <c r="D245" s="127"/>
      <c r="E245" s="174"/>
      <c r="F245" s="128"/>
      <c r="G245" s="129"/>
      <c r="H245" s="130"/>
      <c r="I245" s="175"/>
      <c r="J245" s="130"/>
      <c r="K245" s="131">
        <f t="shared" si="3"/>
        <v>0</v>
      </c>
    </row>
    <row r="246" spans="1:13" s="302" customFormat="1" x14ac:dyDescent="0.2">
      <c r="A246" s="305" t="s">
        <v>183</v>
      </c>
      <c r="B246" s="126"/>
      <c r="C246" s="127"/>
      <c r="D246" s="127"/>
      <c r="E246" s="174"/>
      <c r="F246" s="128"/>
      <c r="G246" s="129"/>
      <c r="H246" s="130"/>
      <c r="I246" s="175"/>
      <c r="J246" s="130"/>
      <c r="K246" s="131">
        <f t="shared" si="3"/>
        <v>0</v>
      </c>
    </row>
    <row r="247" spans="1:13" s="302" customFormat="1" x14ac:dyDescent="0.2">
      <c r="A247" s="305" t="s">
        <v>374</v>
      </c>
      <c r="B247" s="126"/>
      <c r="C247" s="127"/>
      <c r="D247" s="127"/>
      <c r="E247" s="174"/>
      <c r="F247" s="128"/>
      <c r="G247" s="129"/>
      <c r="H247" s="130"/>
      <c r="I247" s="175"/>
      <c r="J247" s="130"/>
      <c r="K247" s="131">
        <f t="shared" si="3"/>
        <v>0</v>
      </c>
    </row>
    <row r="248" spans="1:13" s="302" customFormat="1" x14ac:dyDescent="0.2">
      <c r="A248" s="305" t="s">
        <v>375</v>
      </c>
      <c r="B248" s="126"/>
      <c r="C248" s="127"/>
      <c r="D248" s="127"/>
      <c r="E248" s="174"/>
      <c r="F248" s="128"/>
      <c r="G248" s="129"/>
      <c r="H248" s="130"/>
      <c r="I248" s="175"/>
      <c r="J248" s="130"/>
      <c r="K248" s="131">
        <f t="shared" si="3"/>
        <v>0</v>
      </c>
    </row>
    <row r="249" spans="1:13" s="302" customFormat="1" x14ac:dyDescent="0.2">
      <c r="A249" s="305" t="s">
        <v>380</v>
      </c>
      <c r="B249" s="126"/>
      <c r="C249" s="127"/>
      <c r="D249" s="127"/>
      <c r="E249" s="174"/>
      <c r="F249" s="128"/>
      <c r="G249" s="129"/>
      <c r="H249" s="130"/>
      <c r="I249" s="175"/>
      <c r="J249" s="130"/>
      <c r="K249" s="131">
        <f t="shared" si="3"/>
        <v>0</v>
      </c>
    </row>
    <row r="250" spans="1:13" s="302" customFormat="1" x14ac:dyDescent="0.2">
      <c r="A250" s="305" t="s">
        <v>383</v>
      </c>
      <c r="B250" s="126"/>
      <c r="C250" s="127"/>
      <c r="D250" s="127"/>
      <c r="E250" s="174"/>
      <c r="F250" s="128"/>
      <c r="G250" s="129"/>
      <c r="H250" s="130"/>
      <c r="I250" s="175"/>
      <c r="J250" s="130"/>
      <c r="K250" s="131">
        <f t="shared" si="3"/>
        <v>0</v>
      </c>
    </row>
    <row r="251" spans="1:13" s="302" customFormat="1" x14ac:dyDescent="0.2">
      <c r="A251" s="305" t="s">
        <v>326</v>
      </c>
      <c r="B251" s="126"/>
      <c r="C251" s="127"/>
      <c r="D251" s="127"/>
      <c r="E251" s="174"/>
      <c r="F251" s="128"/>
      <c r="G251" s="129"/>
      <c r="H251" s="130"/>
      <c r="I251" s="175"/>
      <c r="J251" s="130"/>
      <c r="K251" s="131">
        <f t="shared" si="3"/>
        <v>0</v>
      </c>
    </row>
    <row r="252" spans="1:13" s="302" customFormat="1" x14ac:dyDescent="0.2">
      <c r="A252" s="305" t="s">
        <v>233</v>
      </c>
      <c r="B252" s="126"/>
      <c r="C252" s="127"/>
      <c r="D252" s="127"/>
      <c r="E252" s="174"/>
      <c r="F252" s="128"/>
      <c r="G252" s="129"/>
      <c r="H252" s="130"/>
      <c r="I252" s="175"/>
      <c r="J252" s="130"/>
      <c r="K252" s="131">
        <f t="shared" si="3"/>
        <v>0</v>
      </c>
    </row>
    <row r="253" spans="1:13" s="302" customFormat="1" x14ac:dyDescent="0.2">
      <c r="A253" s="305" t="s">
        <v>384</v>
      </c>
      <c r="B253" s="126"/>
      <c r="C253" s="127"/>
      <c r="D253" s="127"/>
      <c r="E253" s="174"/>
      <c r="F253" s="128"/>
      <c r="G253" s="129"/>
      <c r="H253" s="130"/>
      <c r="I253" s="175"/>
      <c r="J253" s="130"/>
      <c r="K253" s="131">
        <f t="shared" si="3"/>
        <v>0</v>
      </c>
    </row>
    <row r="254" spans="1:13" s="302" customFormat="1" x14ac:dyDescent="0.2">
      <c r="A254" s="305" t="s">
        <v>52</v>
      </c>
      <c r="B254" s="203"/>
      <c r="C254" s="127"/>
      <c r="D254" s="127"/>
      <c r="E254" s="204"/>
      <c r="F254" s="205"/>
      <c r="G254" s="206"/>
      <c r="H254" s="132"/>
      <c r="I254" s="207"/>
      <c r="J254" s="132"/>
      <c r="K254" s="131">
        <f t="shared" si="3"/>
        <v>0</v>
      </c>
    </row>
    <row r="255" spans="1:13" ht="13.5" thickBot="1" x14ac:dyDescent="0.25">
      <c r="A255" s="306" t="s">
        <v>70</v>
      </c>
      <c r="B255" s="307">
        <f t="shared" ref="B255:K255" si="4">SUM(B4:B254)</f>
        <v>16</v>
      </c>
      <c r="C255" s="308">
        <f t="shared" si="4"/>
        <v>0</v>
      </c>
      <c r="D255" s="308">
        <f t="shared" si="4"/>
        <v>39</v>
      </c>
      <c r="E255" s="308">
        <f t="shared" si="4"/>
        <v>0</v>
      </c>
      <c r="F255" s="309">
        <f t="shared" si="4"/>
        <v>0</v>
      </c>
      <c r="G255" s="150">
        <f t="shared" si="4"/>
        <v>8</v>
      </c>
      <c r="H255" s="261">
        <f t="shared" si="4"/>
        <v>8</v>
      </c>
      <c r="I255" s="310">
        <f t="shared" si="4"/>
        <v>0</v>
      </c>
      <c r="J255" s="261">
        <f t="shared" si="4"/>
        <v>0</v>
      </c>
      <c r="K255" s="311">
        <f t="shared" si="4"/>
        <v>32</v>
      </c>
      <c r="M255" s="302"/>
    </row>
    <row r="256" spans="1:13" x14ac:dyDescent="0.2">
      <c r="M256" s="302"/>
    </row>
    <row r="257" spans="1:13" ht="30" customHeight="1" x14ac:dyDescent="0.2">
      <c r="A257" s="440" t="s">
        <v>609</v>
      </c>
      <c r="B257" s="440"/>
      <c r="C257" s="440"/>
      <c r="D257" s="440"/>
      <c r="E257" s="440"/>
      <c r="F257" s="440"/>
      <c r="G257" s="440"/>
      <c r="H257" s="440"/>
      <c r="I257" s="440"/>
      <c r="J257" s="440"/>
      <c r="K257" s="440"/>
    </row>
    <row r="258" spans="1:13" ht="15" customHeight="1" x14ac:dyDescent="0.2">
      <c r="A258" s="440" t="s">
        <v>610</v>
      </c>
      <c r="B258" s="440"/>
      <c r="C258" s="440"/>
      <c r="D258" s="440"/>
      <c r="E258" s="440"/>
      <c r="F258" s="440"/>
      <c r="G258" s="440"/>
      <c r="H258" s="440"/>
      <c r="I258" s="440"/>
      <c r="J258" s="440"/>
      <c r="K258" s="440"/>
      <c r="M258" s="302"/>
    </row>
    <row r="259" spans="1:13" ht="25.5" customHeight="1" x14ac:dyDescent="0.2">
      <c r="A259" s="440" t="s">
        <v>611</v>
      </c>
      <c r="B259" s="440"/>
      <c r="C259" s="440"/>
      <c r="D259" s="440"/>
      <c r="E259" s="440"/>
      <c r="F259" s="440"/>
      <c r="G259" s="440"/>
      <c r="H259" s="440"/>
      <c r="I259" s="440"/>
      <c r="J259" s="440"/>
      <c r="K259" s="440"/>
      <c r="M259" s="302"/>
    </row>
    <row r="260" spans="1:13" ht="15" customHeight="1" x14ac:dyDescent="0.2">
      <c r="A260" s="440" t="s">
        <v>612</v>
      </c>
      <c r="B260" s="440"/>
      <c r="C260" s="440"/>
      <c r="D260" s="440"/>
      <c r="E260" s="440"/>
      <c r="F260" s="440"/>
      <c r="G260" s="440"/>
      <c r="H260" s="440"/>
      <c r="I260" s="440"/>
      <c r="J260" s="440"/>
      <c r="K260" s="440"/>
      <c r="M260" s="302"/>
    </row>
    <row r="261" spans="1:13" ht="26.25" customHeight="1" x14ac:dyDescent="0.2">
      <c r="A261" s="479" t="s">
        <v>593</v>
      </c>
      <c r="B261" s="479"/>
      <c r="C261" s="479"/>
      <c r="D261" s="479"/>
      <c r="E261" s="479"/>
      <c r="F261" s="479"/>
      <c r="G261" s="479"/>
      <c r="H261" s="479"/>
      <c r="I261" s="479"/>
      <c r="J261" s="479"/>
      <c r="K261" s="479"/>
    </row>
    <row r="262" spans="1:13" ht="26.25" customHeight="1" x14ac:dyDescent="0.2">
      <c r="A262" s="406" t="s">
        <v>410</v>
      </c>
      <c r="B262" s="406"/>
      <c r="C262" s="406"/>
      <c r="D262" s="406"/>
      <c r="E262" s="406"/>
      <c r="F262" s="406"/>
      <c r="G262" s="406"/>
      <c r="H262" s="406"/>
      <c r="I262" s="406"/>
      <c r="J262" s="406"/>
      <c r="K262" s="406"/>
    </row>
    <row r="263" spans="1:13" ht="25.5" customHeight="1" x14ac:dyDescent="0.2">
      <c r="A263" s="406" t="s">
        <v>582</v>
      </c>
      <c r="B263" s="406"/>
      <c r="C263" s="406"/>
      <c r="D263" s="406"/>
      <c r="E263" s="406"/>
      <c r="F263" s="406"/>
      <c r="G263" s="406"/>
      <c r="H263" s="406"/>
      <c r="I263" s="406"/>
      <c r="J263" s="406"/>
      <c r="K263" s="406"/>
    </row>
  </sheetData>
  <sortState xmlns:xlrd2="http://schemas.microsoft.com/office/spreadsheetml/2017/richdata2" ref="A4:A253">
    <sortCondition ref="A253"/>
  </sortState>
  <mergeCells count="15">
    <mergeCell ref="A263:K263"/>
    <mergeCell ref="A262:K262"/>
    <mergeCell ref="A1:K1"/>
    <mergeCell ref="G2:G3"/>
    <mergeCell ref="H2:H3"/>
    <mergeCell ref="I2:I3"/>
    <mergeCell ref="J2:J3"/>
    <mergeCell ref="K2:K3"/>
    <mergeCell ref="A257:K257"/>
    <mergeCell ref="A258:K258"/>
    <mergeCell ref="A259:K259"/>
    <mergeCell ref="A260:K260"/>
    <mergeCell ref="A261:K261"/>
    <mergeCell ref="B2:D2"/>
    <mergeCell ref="E2:F2"/>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10"/>
  <sheetViews>
    <sheetView workbookViewId="0">
      <selection activeCell="F20" sqref="F20"/>
    </sheetView>
  </sheetViews>
  <sheetFormatPr defaultRowHeight="15" x14ac:dyDescent="0.25"/>
  <cols>
    <col min="1" max="1" width="32.7109375" customWidth="1"/>
    <col min="2" max="2" width="12.7109375" customWidth="1"/>
    <col min="3" max="3" width="12.7109375" style="239" customWidth="1"/>
    <col min="4" max="4" width="12.7109375" customWidth="1"/>
    <col min="5" max="5" width="12.7109375" style="239" customWidth="1"/>
    <col min="6" max="6" width="12.7109375" customWidth="1"/>
    <col min="7" max="7" width="12.7109375" style="239" customWidth="1"/>
    <col min="8" max="8" width="12.7109375" customWidth="1"/>
    <col min="9" max="9" width="12.7109375" style="239" customWidth="1"/>
    <col min="10" max="10" width="12.7109375" customWidth="1"/>
    <col min="11" max="11" width="12.7109375" style="239" customWidth="1"/>
    <col min="12" max="15" width="10.7109375" customWidth="1"/>
  </cols>
  <sheetData>
    <row r="1" spans="1:11" ht="42.75" customHeight="1" x14ac:dyDescent="0.25">
      <c r="A1" s="524" t="s">
        <v>490</v>
      </c>
      <c r="B1" s="525"/>
      <c r="C1" s="525"/>
      <c r="D1" s="525"/>
      <c r="E1" s="525"/>
      <c r="F1" s="525"/>
      <c r="G1" s="525"/>
      <c r="H1" s="525"/>
      <c r="I1" s="525"/>
      <c r="J1" s="525"/>
      <c r="K1" s="526"/>
    </row>
    <row r="2" spans="1:11" ht="15" customHeight="1" x14ac:dyDescent="0.25">
      <c r="A2" s="527" t="s">
        <v>614</v>
      </c>
      <c r="B2" s="472" t="s">
        <v>0</v>
      </c>
      <c r="C2" s="472"/>
      <c r="D2" s="472" t="s">
        <v>2</v>
      </c>
      <c r="E2" s="472"/>
      <c r="F2" s="472" t="s">
        <v>1</v>
      </c>
      <c r="G2" s="472"/>
      <c r="H2" s="472" t="s">
        <v>3</v>
      </c>
      <c r="I2" s="472"/>
      <c r="J2" s="522" t="s">
        <v>455</v>
      </c>
      <c r="K2" s="523"/>
    </row>
    <row r="3" spans="1:11" ht="15" customHeight="1" thickBot="1" x14ac:dyDescent="0.3">
      <c r="A3" s="528"/>
      <c r="B3" s="224" t="s">
        <v>485</v>
      </c>
      <c r="C3" s="236" t="s">
        <v>486</v>
      </c>
      <c r="D3" s="224" t="s">
        <v>485</v>
      </c>
      <c r="E3" s="236" t="s">
        <v>486</v>
      </c>
      <c r="F3" s="224" t="s">
        <v>485</v>
      </c>
      <c r="G3" s="236" t="s">
        <v>486</v>
      </c>
      <c r="H3" s="224" t="s">
        <v>485</v>
      </c>
      <c r="I3" s="236" t="s">
        <v>486</v>
      </c>
      <c r="J3" s="222" t="s">
        <v>485</v>
      </c>
      <c r="K3" s="241" t="s">
        <v>486</v>
      </c>
    </row>
    <row r="4" spans="1:11" x14ac:dyDescent="0.25">
      <c r="A4" s="96" t="s">
        <v>613</v>
      </c>
      <c r="B4" s="519"/>
      <c r="C4" s="519"/>
      <c r="D4" s="519"/>
      <c r="E4" s="519"/>
      <c r="F4" s="519"/>
      <c r="G4" s="519"/>
      <c r="H4" s="519"/>
      <c r="I4" s="519"/>
      <c r="J4" s="519"/>
      <c r="K4" s="242"/>
    </row>
    <row r="5" spans="1:11" ht="45" customHeight="1" x14ac:dyDescent="0.25">
      <c r="A5" s="89" t="s">
        <v>484</v>
      </c>
      <c r="B5" s="210">
        <v>2.8199999999999999E-2</v>
      </c>
      <c r="C5" s="237">
        <v>7</v>
      </c>
      <c r="D5" s="210">
        <v>6.9000000000000006E-2</v>
      </c>
      <c r="E5" s="237">
        <v>4</v>
      </c>
      <c r="F5" s="210">
        <v>2.8199999999999999E-2</v>
      </c>
      <c r="G5" s="237">
        <v>4</v>
      </c>
      <c r="H5" s="210">
        <v>0</v>
      </c>
      <c r="I5" s="237">
        <v>0</v>
      </c>
      <c r="J5" s="223">
        <v>3.3300000000000003E-2</v>
      </c>
      <c r="K5" s="243">
        <v>15</v>
      </c>
    </row>
    <row r="6" spans="1:11" ht="51.75" x14ac:dyDescent="0.25">
      <c r="A6" s="89" t="s">
        <v>483</v>
      </c>
      <c r="B6" s="88"/>
      <c r="C6" s="238"/>
      <c r="D6" s="88"/>
      <c r="E6" s="238"/>
      <c r="F6" s="88"/>
      <c r="G6" s="238"/>
      <c r="H6" s="211"/>
      <c r="I6" s="240"/>
      <c r="J6" s="225">
        <f>H6</f>
        <v>0</v>
      </c>
      <c r="K6" s="244">
        <f>I6</f>
        <v>0</v>
      </c>
    </row>
    <row r="8" spans="1:11" x14ac:dyDescent="0.25">
      <c r="A8" s="520" t="s">
        <v>138</v>
      </c>
      <c r="B8" s="520"/>
      <c r="C8" s="520"/>
      <c r="D8" s="520"/>
      <c r="E8" s="520"/>
      <c r="F8" s="520"/>
      <c r="G8" s="520"/>
      <c r="H8" s="520"/>
      <c r="I8" s="520"/>
      <c r="J8" s="520"/>
      <c r="K8" s="245"/>
    </row>
    <row r="9" spans="1:11" s="212" customFormat="1" ht="30" customHeight="1" x14ac:dyDescent="0.25">
      <c r="A9" s="521" t="s">
        <v>456</v>
      </c>
      <c r="B9" s="521"/>
      <c r="C9" s="521"/>
      <c r="D9" s="521"/>
      <c r="E9" s="521"/>
      <c r="F9" s="521"/>
      <c r="G9" s="521"/>
      <c r="H9" s="521"/>
      <c r="I9" s="521"/>
      <c r="J9" s="521"/>
      <c r="K9" s="246"/>
    </row>
    <row r="10" spans="1:11" ht="15" customHeight="1" x14ac:dyDescent="0.25"/>
  </sheetData>
  <mergeCells count="10">
    <mergeCell ref="B4:J4"/>
    <mergeCell ref="A8:J8"/>
    <mergeCell ref="A9:J9"/>
    <mergeCell ref="J2:K2"/>
    <mergeCell ref="A1:K1"/>
    <mergeCell ref="B2:C2"/>
    <mergeCell ref="D2:E2"/>
    <mergeCell ref="F2:G2"/>
    <mergeCell ref="H2:I2"/>
    <mergeCell ref="A2:A3"/>
  </mergeCells>
  <pageMargins left="0.7" right="0.7" top="0.78740157499999996" bottom="0.78740157499999996" header="0.3" footer="0.3"/>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34"/>
  <dimension ref="A1:G11"/>
  <sheetViews>
    <sheetView workbookViewId="0">
      <selection activeCell="A2" sqref="A2:A3"/>
    </sheetView>
  </sheetViews>
  <sheetFormatPr defaultColWidth="9.140625" defaultRowHeight="12.75" x14ac:dyDescent="0.2"/>
  <cols>
    <col min="1" max="1" width="26.85546875" style="2" customWidth="1"/>
    <col min="2" max="4" width="15.28515625" style="1" customWidth="1"/>
    <col min="5" max="5" width="14.5703125" style="1" customWidth="1"/>
    <col min="6" max="16384" width="9.140625" style="1"/>
  </cols>
  <sheetData>
    <row r="1" spans="1:7" ht="42.75" customHeight="1" x14ac:dyDescent="0.25">
      <c r="A1" s="489" t="s">
        <v>583</v>
      </c>
      <c r="B1" s="491"/>
      <c r="C1" s="491"/>
      <c r="D1" s="491"/>
      <c r="E1" s="492"/>
      <c r="G1" s="78"/>
    </row>
    <row r="2" spans="1:7" s="5" customFormat="1" ht="15" customHeight="1" x14ac:dyDescent="0.2">
      <c r="A2" s="529" t="s">
        <v>614</v>
      </c>
      <c r="B2" s="366" t="s">
        <v>105</v>
      </c>
      <c r="C2" s="450"/>
      <c r="D2" s="366" t="s">
        <v>453</v>
      </c>
      <c r="E2" s="531"/>
    </row>
    <row r="3" spans="1:7" s="5" customFormat="1" ht="15" customHeight="1" x14ac:dyDescent="0.2">
      <c r="A3" s="530"/>
      <c r="B3" s="295" t="s">
        <v>576</v>
      </c>
      <c r="C3" s="295" t="s">
        <v>577</v>
      </c>
      <c r="D3" s="295" t="s">
        <v>576</v>
      </c>
      <c r="E3" s="286" t="s">
        <v>577</v>
      </c>
    </row>
    <row r="4" spans="1:7" s="6" customFormat="1" x14ac:dyDescent="0.2">
      <c r="A4" s="165" t="s">
        <v>613</v>
      </c>
      <c r="B4" s="112">
        <v>1</v>
      </c>
      <c r="C4" s="294">
        <v>1</v>
      </c>
      <c r="D4" s="294">
        <v>1</v>
      </c>
      <c r="E4" s="121">
        <v>1</v>
      </c>
    </row>
    <row r="5" spans="1:7" s="6" customFormat="1" ht="13.5" thickBot="1" x14ac:dyDescent="0.25">
      <c r="A5" s="150" t="s">
        <v>4</v>
      </c>
      <c r="B5" s="298">
        <f>SUM(B4:B4)</f>
        <v>1</v>
      </c>
      <c r="C5" s="298">
        <f>SUM(C4:C4)</f>
        <v>1</v>
      </c>
      <c r="D5" s="298">
        <f>SUM(D4:D4)</f>
        <v>1</v>
      </c>
      <c r="E5" s="261">
        <f>SUM(E4:E4)</f>
        <v>1</v>
      </c>
    </row>
    <row r="6" spans="1:7" s="6" customFormat="1" x14ac:dyDescent="0.2">
      <c r="A6" s="299"/>
      <c r="B6" s="299"/>
      <c r="C6" s="299"/>
      <c r="D6" s="299"/>
      <c r="E6" s="299"/>
    </row>
    <row r="7" spans="1:7" ht="12.75" customHeight="1" x14ac:dyDescent="0.2">
      <c r="A7" s="297" t="s">
        <v>136</v>
      </c>
      <c r="B7" s="115"/>
      <c r="C7" s="115"/>
      <c r="D7" s="115"/>
      <c r="E7" s="115"/>
    </row>
    <row r="8" spans="1:7" ht="12.75" customHeight="1" x14ac:dyDescent="0.2">
      <c r="A8" s="406" t="s">
        <v>454</v>
      </c>
      <c r="B8" s="406"/>
      <c r="C8" s="406"/>
      <c r="D8" s="406"/>
      <c r="E8" s="406"/>
    </row>
    <row r="9" spans="1:7" x14ac:dyDescent="0.2">
      <c r="A9" s="406" t="s">
        <v>579</v>
      </c>
      <c r="B9" s="406"/>
      <c r="C9" s="406"/>
      <c r="D9" s="406"/>
      <c r="E9" s="406"/>
    </row>
    <row r="10" spans="1:7" ht="39.950000000000003" customHeight="1" x14ac:dyDescent="0.2"/>
    <row r="11" spans="1:7" ht="25.5" customHeight="1" x14ac:dyDescent="0.2"/>
  </sheetData>
  <mergeCells count="6">
    <mergeCell ref="A9:E9"/>
    <mergeCell ref="A1:E1"/>
    <mergeCell ref="A8:E8"/>
    <mergeCell ref="A2:A3"/>
    <mergeCell ref="B2:C2"/>
    <mergeCell ref="D2:E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13"/>
  <sheetViews>
    <sheetView zoomScaleNormal="100" workbookViewId="0">
      <selection activeCell="G23" sqref="G23"/>
    </sheetView>
  </sheetViews>
  <sheetFormatPr defaultColWidth="9.140625" defaultRowHeight="12.75" x14ac:dyDescent="0.2"/>
  <cols>
    <col min="1" max="1" width="22.7109375" style="2" customWidth="1"/>
    <col min="2" max="2" width="19.140625" style="38" customWidth="1"/>
    <col min="3" max="3" width="22.28515625" style="38" customWidth="1"/>
    <col min="4" max="4" width="19.28515625" style="38" customWidth="1"/>
    <col min="5" max="6" width="25.140625" style="38" customWidth="1"/>
    <col min="7" max="7" width="19" style="1" customWidth="1"/>
    <col min="8" max="16384" width="9.140625" style="1"/>
  </cols>
  <sheetData>
    <row r="1" spans="1:13" ht="42.75" customHeight="1" x14ac:dyDescent="0.2">
      <c r="A1" s="504" t="s">
        <v>562</v>
      </c>
      <c r="B1" s="532"/>
      <c r="C1" s="532"/>
      <c r="D1" s="532"/>
      <c r="E1" s="532"/>
      <c r="F1" s="532"/>
      <c r="G1" s="533"/>
    </row>
    <row r="2" spans="1:13" s="5" customFormat="1" ht="30" customHeight="1" x14ac:dyDescent="0.2">
      <c r="A2" s="14" t="s">
        <v>614</v>
      </c>
      <c r="B2" s="534" t="s">
        <v>108</v>
      </c>
      <c r="C2" s="534"/>
      <c r="D2" s="534"/>
      <c r="E2" s="534" t="s">
        <v>109</v>
      </c>
      <c r="F2" s="534"/>
      <c r="G2" s="535"/>
      <c r="H2" s="1"/>
      <c r="I2" s="1"/>
      <c r="J2" s="1"/>
      <c r="K2" s="1"/>
      <c r="L2" s="1"/>
      <c r="M2" s="77"/>
    </row>
    <row r="3" spans="1:13" s="5" customFormat="1" ht="35.25" customHeight="1" x14ac:dyDescent="0.2">
      <c r="A3" s="14"/>
      <c r="B3" s="215" t="s">
        <v>106</v>
      </c>
      <c r="C3" s="215" t="s">
        <v>107</v>
      </c>
      <c r="D3" s="293" t="s">
        <v>563</v>
      </c>
      <c r="E3" s="287" t="s">
        <v>106</v>
      </c>
      <c r="F3" s="287" t="s">
        <v>107</v>
      </c>
      <c r="G3" s="286" t="s">
        <v>563</v>
      </c>
      <c r="H3" s="1"/>
      <c r="I3" s="1"/>
      <c r="J3" s="1"/>
      <c r="K3" s="1"/>
      <c r="L3" s="1"/>
      <c r="M3" s="77"/>
    </row>
    <row r="4" spans="1:13" s="6" customFormat="1" ht="13.5" customHeight="1" x14ac:dyDescent="0.2">
      <c r="A4" s="87" t="s">
        <v>613</v>
      </c>
      <c r="B4" s="37">
        <v>48</v>
      </c>
      <c r="C4" s="37">
        <v>25</v>
      </c>
      <c r="D4" s="37">
        <v>852</v>
      </c>
      <c r="E4" s="37">
        <v>0</v>
      </c>
      <c r="F4" s="37">
        <v>0</v>
      </c>
      <c r="G4" s="86">
        <v>0</v>
      </c>
      <c r="H4" s="1"/>
      <c r="I4" s="1"/>
      <c r="J4" s="1"/>
      <c r="K4" s="1"/>
      <c r="L4" s="1"/>
    </row>
    <row r="5" spans="1:13" s="6" customFormat="1" ht="13.5" customHeight="1" x14ac:dyDescent="0.2">
      <c r="A5" s="59" t="s">
        <v>94</v>
      </c>
      <c r="B5" s="562">
        <v>27</v>
      </c>
      <c r="C5" s="562">
        <v>18</v>
      </c>
      <c r="D5" s="562">
        <v>724</v>
      </c>
      <c r="E5" s="562">
        <v>0</v>
      </c>
      <c r="F5" s="562">
        <v>0</v>
      </c>
      <c r="G5" s="563">
        <v>0</v>
      </c>
      <c r="H5" s="1"/>
      <c r="I5" s="1"/>
      <c r="J5" s="1"/>
      <c r="K5" s="1"/>
      <c r="L5" s="1"/>
    </row>
    <row r="6" spans="1:13" s="6" customFormat="1" x14ac:dyDescent="0.2">
      <c r="A6" s="25" t="s">
        <v>4</v>
      </c>
      <c r="B6" s="216">
        <f t="shared" ref="B6:G7" si="0">SUM(B2,B4)</f>
        <v>48</v>
      </c>
      <c r="C6" s="216">
        <f t="shared" si="0"/>
        <v>25</v>
      </c>
      <c r="D6" s="216">
        <f t="shared" si="0"/>
        <v>852</v>
      </c>
      <c r="E6" s="216">
        <f t="shared" si="0"/>
        <v>0</v>
      </c>
      <c r="F6" s="216">
        <f t="shared" si="0"/>
        <v>0</v>
      </c>
      <c r="G6" s="217">
        <f t="shared" si="0"/>
        <v>0</v>
      </c>
      <c r="H6" s="1"/>
      <c r="I6" s="1"/>
      <c r="J6" s="1"/>
      <c r="K6" s="1"/>
      <c r="L6" s="1"/>
    </row>
    <row r="7" spans="1:13" s="6" customFormat="1" ht="13.5" thickBot="1" x14ac:dyDescent="0.25">
      <c r="A7" s="125" t="s">
        <v>94</v>
      </c>
      <c r="B7" s="218">
        <f t="shared" si="0"/>
        <v>27</v>
      </c>
      <c r="C7" s="218">
        <f t="shared" si="0"/>
        <v>18</v>
      </c>
      <c r="D7" s="218">
        <f t="shared" si="0"/>
        <v>724</v>
      </c>
      <c r="E7" s="218">
        <f t="shared" si="0"/>
        <v>0</v>
      </c>
      <c r="F7" s="218">
        <f t="shared" si="0"/>
        <v>0</v>
      </c>
      <c r="G7" s="219">
        <f t="shared" si="0"/>
        <v>0</v>
      </c>
      <c r="H7" s="1"/>
      <c r="I7" s="1"/>
      <c r="J7" s="1"/>
      <c r="K7" s="1"/>
      <c r="L7" s="1"/>
    </row>
    <row r="9" spans="1:13" x14ac:dyDescent="0.2">
      <c r="A9" s="406" t="s">
        <v>144</v>
      </c>
      <c r="B9" s="406"/>
      <c r="C9" s="406"/>
      <c r="D9" s="406"/>
      <c r="E9" s="406"/>
      <c r="F9" s="406"/>
      <c r="G9" s="406"/>
    </row>
    <row r="10" spans="1:13" x14ac:dyDescent="0.2">
      <c r="A10" s="392" t="s">
        <v>125</v>
      </c>
      <c r="B10" s="392"/>
      <c r="C10" s="392"/>
      <c r="D10" s="392"/>
      <c r="E10" s="392"/>
      <c r="F10" s="392"/>
      <c r="G10" s="392"/>
    </row>
    <row r="11" spans="1:13" ht="30" customHeight="1" x14ac:dyDescent="0.2">
      <c r="A11" s="392" t="s">
        <v>146</v>
      </c>
      <c r="B11" s="392"/>
      <c r="C11" s="392"/>
      <c r="D11" s="392"/>
      <c r="E11" s="392"/>
      <c r="F11" s="392"/>
      <c r="G11" s="392"/>
    </row>
    <row r="12" spans="1:13" ht="15" customHeight="1" x14ac:dyDescent="0.2">
      <c r="A12" s="1"/>
      <c r="B12" s="1"/>
      <c r="C12" s="1"/>
      <c r="D12" s="1"/>
      <c r="E12" s="1"/>
      <c r="F12" s="1"/>
    </row>
    <row r="13" spans="1:13" ht="15" customHeight="1" x14ac:dyDescent="0.2"/>
  </sheetData>
  <mergeCells count="6">
    <mergeCell ref="A9:G9"/>
    <mergeCell ref="A10:G10"/>
    <mergeCell ref="A11:G11"/>
    <mergeCell ref="A1:G1"/>
    <mergeCell ref="B2:D2"/>
    <mergeCell ref="E2:G2"/>
  </mergeCells>
  <pageMargins left="0.25" right="0.25" top="0.75" bottom="0.75" header="0.3" footer="0.3"/>
  <pageSetup paperSize="9" scale="9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D5CAB-22FD-4F52-99DB-D6749EBD021D}">
  <dimension ref="A1"/>
  <sheetViews>
    <sheetView workbookViewId="0"/>
  </sheetViews>
  <sheetFormatPr defaultRowHeight="15" x14ac:dyDescent="0.25"/>
  <sheetData/>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3"/>
  <sheetViews>
    <sheetView workbookViewId="0">
      <selection activeCell="A2" sqref="A2:A4"/>
    </sheetView>
  </sheetViews>
  <sheetFormatPr defaultColWidth="9.140625" defaultRowHeight="12.75" x14ac:dyDescent="0.2"/>
  <cols>
    <col min="1" max="1" width="40.7109375" style="2" customWidth="1"/>
    <col min="2" max="2" width="17.7109375" style="38" customWidth="1"/>
    <col min="3" max="7" width="10" style="38" customWidth="1"/>
    <col min="8" max="8" width="10" style="1" customWidth="1"/>
    <col min="9" max="16384" width="9.140625" style="1"/>
  </cols>
  <sheetData>
    <row r="1" spans="1:8" ht="42.75" customHeight="1" thickBot="1" x14ac:dyDescent="0.25">
      <c r="A1" s="536" t="s">
        <v>474</v>
      </c>
      <c r="B1" s="537"/>
      <c r="C1" s="538"/>
      <c r="D1" s="538"/>
      <c r="E1" s="538"/>
      <c r="F1" s="538"/>
      <c r="G1" s="538"/>
      <c r="H1" s="539"/>
    </row>
    <row r="2" spans="1:8" s="5" customFormat="1" x14ac:dyDescent="0.2">
      <c r="A2" s="441" t="s">
        <v>614</v>
      </c>
      <c r="B2" s="541" t="s">
        <v>475</v>
      </c>
      <c r="C2" s="543" t="s">
        <v>466</v>
      </c>
      <c r="D2" s="544"/>
      <c r="E2" s="544"/>
      <c r="F2" s="544"/>
      <c r="G2" s="544"/>
      <c r="H2" s="545"/>
    </row>
    <row r="3" spans="1:8" s="5" customFormat="1" x14ac:dyDescent="0.2">
      <c r="A3" s="441"/>
      <c r="B3" s="541"/>
      <c r="C3" s="546" t="s">
        <v>0</v>
      </c>
      <c r="D3" s="547"/>
      <c r="E3" s="546" t="s">
        <v>2</v>
      </c>
      <c r="F3" s="547"/>
      <c r="G3" s="546" t="s">
        <v>1</v>
      </c>
      <c r="H3" s="548"/>
    </row>
    <row r="4" spans="1:8" s="5" customFormat="1" ht="39" customHeight="1" x14ac:dyDescent="0.2">
      <c r="A4" s="540"/>
      <c r="B4" s="542"/>
      <c r="C4" s="291" t="s">
        <v>568</v>
      </c>
      <c r="D4" s="291" t="s">
        <v>569</v>
      </c>
      <c r="E4" s="291" t="s">
        <v>568</v>
      </c>
      <c r="F4" s="291" t="s">
        <v>569</v>
      </c>
      <c r="G4" s="291" t="s">
        <v>568</v>
      </c>
      <c r="H4" s="292" t="s">
        <v>569</v>
      </c>
    </row>
    <row r="5" spans="1:8" s="6" customFormat="1" ht="15.75" customHeight="1" x14ac:dyDescent="0.2">
      <c r="A5" s="87" t="s">
        <v>613</v>
      </c>
      <c r="B5" s="37">
        <v>33</v>
      </c>
      <c r="C5" s="289">
        <v>1196</v>
      </c>
      <c r="D5" s="289">
        <v>0</v>
      </c>
      <c r="E5" s="289">
        <v>591</v>
      </c>
      <c r="F5" s="289">
        <v>0</v>
      </c>
      <c r="G5" s="86">
        <v>599</v>
      </c>
      <c r="H5" s="86">
        <v>0</v>
      </c>
    </row>
    <row r="6" spans="1:8" s="6" customFormat="1" ht="13.5" thickBot="1" x14ac:dyDescent="0.25">
      <c r="A6" s="23" t="s">
        <v>4</v>
      </c>
      <c r="B6" s="37">
        <v>33</v>
      </c>
      <c r="C6" s="289">
        <v>1196</v>
      </c>
      <c r="D6" s="289">
        <v>0</v>
      </c>
      <c r="E6" s="289">
        <v>591</v>
      </c>
      <c r="F6" s="289">
        <v>0</v>
      </c>
      <c r="G6" s="86">
        <v>599</v>
      </c>
      <c r="H6" s="86">
        <v>0</v>
      </c>
    </row>
    <row r="8" spans="1:8" x14ac:dyDescent="0.2">
      <c r="A8" s="440" t="s">
        <v>69</v>
      </c>
      <c r="B8" s="440"/>
      <c r="C8" s="440"/>
      <c r="D8" s="440"/>
      <c r="E8" s="440"/>
      <c r="F8" s="440"/>
      <c r="G8" s="440"/>
      <c r="H8" s="440"/>
    </row>
    <row r="9" spans="1:8" ht="25.5" customHeight="1" x14ac:dyDescent="0.2">
      <c r="A9" s="392" t="s">
        <v>81</v>
      </c>
      <c r="B9" s="392"/>
      <c r="C9" s="392"/>
      <c r="D9" s="392"/>
      <c r="E9" s="392"/>
      <c r="F9" s="392"/>
      <c r="G9" s="392"/>
      <c r="H9" s="392"/>
    </row>
    <row r="10" spans="1:8" ht="30" customHeight="1" x14ac:dyDescent="0.2">
      <c r="A10" s="392" t="s">
        <v>147</v>
      </c>
      <c r="B10" s="392"/>
      <c r="C10" s="392"/>
      <c r="D10" s="392"/>
      <c r="E10" s="392"/>
      <c r="F10" s="392"/>
      <c r="G10" s="392"/>
      <c r="H10" s="392"/>
    </row>
    <row r="11" spans="1:8" ht="40.5" customHeight="1" x14ac:dyDescent="0.2">
      <c r="A11" s="440" t="s">
        <v>476</v>
      </c>
      <c r="B11" s="440"/>
      <c r="C11" s="440"/>
      <c r="D11" s="440"/>
      <c r="E11" s="440"/>
      <c r="F11" s="440"/>
      <c r="G11" s="440"/>
      <c r="H11" s="440"/>
    </row>
    <row r="12" spans="1:8" ht="12.75" customHeight="1" x14ac:dyDescent="0.2">
      <c r="A12" s="440"/>
      <c r="B12" s="440"/>
      <c r="C12" s="440"/>
      <c r="D12" s="440"/>
      <c r="E12" s="440"/>
      <c r="F12" s="440"/>
      <c r="G12" s="440"/>
      <c r="H12" s="440"/>
    </row>
    <row r="13" spans="1:8" x14ac:dyDescent="0.2">
      <c r="A13" s="98"/>
      <c r="B13" s="98"/>
      <c r="C13" s="98"/>
      <c r="D13" s="98"/>
      <c r="E13" s="98"/>
      <c r="F13" s="98"/>
      <c r="G13" s="98"/>
      <c r="H13" s="98"/>
    </row>
  </sheetData>
  <mergeCells count="11">
    <mergeCell ref="A8:H8"/>
    <mergeCell ref="A9:H9"/>
    <mergeCell ref="A10:H10"/>
    <mergeCell ref="A11:H12"/>
    <mergeCell ref="A1:H1"/>
    <mergeCell ref="A2:A4"/>
    <mergeCell ref="B2:B4"/>
    <mergeCell ref="C2:H2"/>
    <mergeCell ref="C3:D3"/>
    <mergeCell ref="E3:F3"/>
    <mergeCell ref="G3:H3"/>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38">
    <pageSetUpPr fitToPage="1"/>
  </sheetPr>
  <dimension ref="A1:K19"/>
  <sheetViews>
    <sheetView tabSelected="1" workbookViewId="0">
      <selection activeCell="A2" sqref="A2"/>
    </sheetView>
  </sheetViews>
  <sheetFormatPr defaultColWidth="9.140625" defaultRowHeight="12.75" x14ac:dyDescent="0.2"/>
  <cols>
    <col min="1" max="1" width="55.42578125" style="2" customWidth="1"/>
    <col min="2" max="2" width="17.140625" style="38" customWidth="1"/>
    <col min="3" max="4" width="18.42578125" style="1" customWidth="1"/>
    <col min="5" max="5" width="15.85546875" style="1" customWidth="1"/>
    <col min="6" max="9" width="9.140625" style="1"/>
    <col min="10" max="10" width="13.140625" style="1" customWidth="1"/>
    <col min="11" max="11" width="15.7109375" style="1" customWidth="1"/>
    <col min="12" max="16384" width="9.140625" style="1"/>
  </cols>
  <sheetData>
    <row r="1" spans="1:11" ht="42.75" customHeight="1" x14ac:dyDescent="0.2">
      <c r="A1" s="397" t="s">
        <v>491</v>
      </c>
      <c r="B1" s="556"/>
      <c r="C1" s="556"/>
      <c r="D1" s="556"/>
      <c r="E1" s="557"/>
      <c r="G1" s="549" t="s">
        <v>402</v>
      </c>
      <c r="H1" s="550"/>
      <c r="I1" s="550"/>
      <c r="J1" s="550"/>
      <c r="K1" s="550"/>
    </row>
    <row r="2" spans="1:11" ht="16.5" customHeight="1" x14ac:dyDescent="0.2">
      <c r="A2" s="14" t="s">
        <v>613</v>
      </c>
      <c r="B2" s="558"/>
      <c r="C2" s="559"/>
      <c r="D2" s="559"/>
      <c r="E2" s="560"/>
      <c r="G2" s="551" t="s">
        <v>406</v>
      </c>
      <c r="H2" s="551"/>
      <c r="I2" s="551"/>
      <c r="J2" s="182" t="s">
        <v>403</v>
      </c>
      <c r="K2" s="163" t="s">
        <v>404</v>
      </c>
    </row>
    <row r="3" spans="1:11" ht="18" customHeight="1" x14ac:dyDescent="0.2">
      <c r="A3" s="166"/>
      <c r="B3" s="167" t="s">
        <v>84</v>
      </c>
      <c r="C3" s="167" t="s">
        <v>85</v>
      </c>
      <c r="D3" s="177" t="s">
        <v>397</v>
      </c>
      <c r="E3" s="50" t="s">
        <v>398</v>
      </c>
      <c r="G3" s="551"/>
      <c r="H3" s="551"/>
      <c r="I3" s="551"/>
      <c r="J3" s="182">
        <f>SUM(D9:D11)</f>
        <v>0</v>
      </c>
      <c r="K3" s="183">
        <f>SUM(E9:E11)</f>
        <v>0</v>
      </c>
    </row>
    <row r="4" spans="1:11" ht="16.5" customHeight="1" x14ac:dyDescent="0.2">
      <c r="A4" s="17" t="s">
        <v>130</v>
      </c>
      <c r="B4" s="73"/>
      <c r="C4" s="73"/>
      <c r="D4" s="178"/>
      <c r="E4" s="181"/>
      <c r="G4" s="551"/>
      <c r="H4" s="551"/>
      <c r="I4" s="551"/>
      <c r="J4" s="552" t="s">
        <v>405</v>
      </c>
      <c r="K4" s="552"/>
    </row>
    <row r="5" spans="1:11" ht="15.75" customHeight="1" x14ac:dyDescent="0.2">
      <c r="A5" s="17" t="s">
        <v>131</v>
      </c>
      <c r="B5" s="7"/>
      <c r="C5" s="7"/>
      <c r="D5" s="12">
        <f>SUM(B5:C5)</f>
        <v>0</v>
      </c>
      <c r="E5" s="181"/>
      <c r="G5" s="551"/>
      <c r="H5" s="551"/>
      <c r="I5" s="551"/>
      <c r="J5" s="553" t="e">
        <f>K3/J3</f>
        <v>#DIV/0!</v>
      </c>
      <c r="K5" s="553"/>
    </row>
    <row r="6" spans="1:11" ht="16.5" customHeight="1" x14ac:dyDescent="0.2">
      <c r="A6" s="17" t="s">
        <v>132</v>
      </c>
      <c r="B6" s="7"/>
      <c r="C6" s="8"/>
      <c r="D6" s="179">
        <f>SUM(B6:C6)</f>
        <v>0</v>
      </c>
      <c r="E6" s="181"/>
    </row>
    <row r="7" spans="1:11" ht="17.25" customHeight="1" x14ac:dyDescent="0.2">
      <c r="A7" s="17" t="s">
        <v>133</v>
      </c>
      <c r="B7" s="7"/>
      <c r="C7" s="7"/>
      <c r="D7" s="178">
        <f>SUM(B7:C7)</f>
        <v>0</v>
      </c>
      <c r="E7" s="181"/>
    </row>
    <row r="8" spans="1:11" ht="17.25" customHeight="1" x14ac:dyDescent="0.2">
      <c r="A8" s="173" t="s">
        <v>400</v>
      </c>
      <c r="B8" s="135"/>
      <c r="C8" s="135"/>
      <c r="D8" s="180">
        <f>SUM(B8:C8)</f>
        <v>0</v>
      </c>
      <c r="E8" s="181"/>
    </row>
    <row r="9" spans="1:11" ht="17.25" customHeight="1" x14ac:dyDescent="0.2">
      <c r="A9" s="21" t="s">
        <v>399</v>
      </c>
      <c r="B9" s="135"/>
      <c r="C9" s="135"/>
      <c r="D9" s="180">
        <f>SUM(B9:C9)</f>
        <v>0</v>
      </c>
      <c r="E9" s="213"/>
    </row>
    <row r="10" spans="1:11" ht="17.25" customHeight="1" x14ac:dyDescent="0.2">
      <c r="A10" s="21" t="s">
        <v>401</v>
      </c>
      <c r="B10" s="73"/>
      <c r="C10" s="73"/>
      <c r="D10" s="180"/>
      <c r="E10" s="213"/>
    </row>
    <row r="11" spans="1:11" ht="17.25" customHeight="1" thickBot="1" x14ac:dyDescent="0.25">
      <c r="A11" s="176" t="s">
        <v>114</v>
      </c>
      <c r="B11" s="136"/>
      <c r="C11" s="136"/>
      <c r="D11" s="97"/>
      <c r="E11" s="214"/>
    </row>
    <row r="12" spans="1:11" ht="17.25" customHeight="1" x14ac:dyDescent="0.2">
      <c r="A12" s="83"/>
      <c r="B12" s="83"/>
      <c r="C12" s="83"/>
      <c r="D12" s="83"/>
      <c r="E12" s="83"/>
    </row>
    <row r="13" spans="1:11" ht="15.75" customHeight="1" x14ac:dyDescent="0.2">
      <c r="A13" s="555" t="s">
        <v>601</v>
      </c>
      <c r="B13" s="555"/>
      <c r="C13" s="555"/>
      <c r="D13" s="555"/>
      <c r="E13" s="555"/>
      <c r="F13" s="58"/>
    </row>
    <row r="14" spans="1:11" ht="15" customHeight="1" x14ac:dyDescent="0.2">
      <c r="A14" s="440" t="s">
        <v>86</v>
      </c>
      <c r="B14" s="440"/>
      <c r="C14" s="440"/>
      <c r="D14" s="440"/>
      <c r="E14" s="440"/>
      <c r="F14" s="58"/>
    </row>
    <row r="15" spans="1:11" ht="30" customHeight="1" x14ac:dyDescent="0.2">
      <c r="A15" s="479" t="s">
        <v>602</v>
      </c>
      <c r="B15" s="479"/>
      <c r="C15" s="479"/>
      <c r="D15" s="479"/>
      <c r="E15" s="479"/>
    </row>
    <row r="16" spans="1:11" ht="75" customHeight="1" x14ac:dyDescent="0.2">
      <c r="A16" s="561" t="s">
        <v>129</v>
      </c>
      <c r="B16" s="561"/>
      <c r="C16" s="561"/>
      <c r="D16" s="561"/>
      <c r="E16" s="561"/>
      <c r="F16" s="168"/>
      <c r="G16" s="168"/>
    </row>
    <row r="17" spans="1:7" ht="75" customHeight="1" x14ac:dyDescent="0.2">
      <c r="A17" s="554" t="s">
        <v>128</v>
      </c>
      <c r="B17" s="554"/>
      <c r="C17" s="554"/>
      <c r="D17" s="554"/>
      <c r="E17" s="554"/>
      <c r="F17" s="169"/>
      <c r="G17" s="169"/>
    </row>
    <row r="18" spans="1:7" ht="75" customHeight="1" x14ac:dyDescent="0.2">
      <c r="A18" s="554" t="s">
        <v>127</v>
      </c>
      <c r="B18" s="554"/>
      <c r="C18" s="554"/>
      <c r="D18" s="554"/>
      <c r="E18" s="554"/>
      <c r="F18" s="169"/>
      <c r="G18" s="169"/>
    </row>
    <row r="19" spans="1:7" ht="60" customHeight="1" x14ac:dyDescent="0.2">
      <c r="A19" s="554" t="s">
        <v>126</v>
      </c>
      <c r="B19" s="554"/>
      <c r="C19" s="554"/>
      <c r="D19" s="554"/>
      <c r="E19" s="554"/>
      <c r="F19" s="169"/>
      <c r="G19" s="169"/>
    </row>
  </sheetData>
  <mergeCells count="13">
    <mergeCell ref="A19:E19"/>
    <mergeCell ref="A14:E14"/>
    <mergeCell ref="A13:E13"/>
    <mergeCell ref="A1:E1"/>
    <mergeCell ref="B2:E2"/>
    <mergeCell ref="A15:E15"/>
    <mergeCell ref="A16:E16"/>
    <mergeCell ref="A17:E17"/>
    <mergeCell ref="G1:K1"/>
    <mergeCell ref="G2:I5"/>
    <mergeCell ref="J4:K4"/>
    <mergeCell ref="J5:K5"/>
    <mergeCell ref="A18:E18"/>
  </mergeCells>
  <pageMargins left="0.7" right="0.7" top="0.75" bottom="0.75" header="0.3" footer="0.3"/>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
  <sheetViews>
    <sheetView workbookViewId="0">
      <selection activeCell="B16" sqref="B16"/>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2" width="4.7109375" style="1" customWidth="1"/>
    <col min="13" max="16384" width="9.140625" style="1"/>
  </cols>
  <sheetData>
    <row r="1" spans="1:11" ht="25.5" customHeight="1" x14ac:dyDescent="0.2">
      <c r="A1" s="362" t="s">
        <v>387</v>
      </c>
      <c r="B1" s="363"/>
      <c r="C1" s="363"/>
      <c r="D1" s="363"/>
      <c r="E1" s="363"/>
      <c r="F1" s="363"/>
      <c r="G1" s="363"/>
      <c r="H1" s="363"/>
      <c r="I1" s="363"/>
      <c r="J1" s="364"/>
      <c r="K1" s="365"/>
    </row>
    <row r="2" spans="1:11" s="5" customFormat="1" ht="38.25" customHeight="1" x14ac:dyDescent="0.2">
      <c r="A2" s="14" t="s">
        <v>614</v>
      </c>
      <c r="B2" s="8"/>
      <c r="C2" s="376" t="s">
        <v>0</v>
      </c>
      <c r="D2" s="376"/>
      <c r="E2" s="376" t="s">
        <v>2</v>
      </c>
      <c r="F2" s="376"/>
      <c r="G2" s="376" t="s">
        <v>1</v>
      </c>
      <c r="H2" s="376"/>
      <c r="I2" s="377" t="s">
        <v>3</v>
      </c>
      <c r="J2" s="378"/>
      <c r="K2" s="249" t="s">
        <v>4</v>
      </c>
    </row>
    <row r="3" spans="1:11" s="5" customFormat="1" ht="13.5" customHeight="1" thickBot="1" x14ac:dyDescent="0.25">
      <c r="A3" s="41"/>
      <c r="B3" s="44"/>
      <c r="C3" s="45" t="s">
        <v>7</v>
      </c>
      <c r="D3" s="45" t="s">
        <v>8</v>
      </c>
      <c r="E3" s="45" t="s">
        <v>7</v>
      </c>
      <c r="F3" s="45" t="s">
        <v>8</v>
      </c>
      <c r="G3" s="45" t="s">
        <v>7</v>
      </c>
      <c r="H3" s="45" t="s">
        <v>8</v>
      </c>
      <c r="I3" s="104" t="s">
        <v>7</v>
      </c>
      <c r="J3" s="104" t="s">
        <v>8</v>
      </c>
      <c r="K3" s="39"/>
    </row>
    <row r="4" spans="1:11" s="6" customFormat="1" x14ac:dyDescent="0.2">
      <c r="A4" s="96" t="s">
        <v>613</v>
      </c>
      <c r="B4" s="43"/>
      <c r="C4" s="370"/>
      <c r="D4" s="371"/>
      <c r="E4" s="371"/>
      <c r="F4" s="371"/>
      <c r="G4" s="371"/>
      <c r="H4" s="371"/>
      <c r="I4" s="371"/>
      <c r="J4" s="371"/>
      <c r="K4" s="372"/>
    </row>
    <row r="5" spans="1:11" s="2" customFormat="1" x14ac:dyDescent="0.2">
      <c r="A5" s="262" t="s">
        <v>522</v>
      </c>
      <c r="B5" s="263" t="s">
        <v>521</v>
      </c>
      <c r="C5" s="373"/>
      <c r="D5" s="374"/>
      <c r="E5" s="374"/>
      <c r="F5" s="374"/>
      <c r="G5" s="374"/>
      <c r="H5" s="374"/>
      <c r="I5" s="374"/>
      <c r="J5" s="374"/>
      <c r="K5" s="375"/>
    </row>
    <row r="6" spans="1:11" ht="12.75" customHeight="1" x14ac:dyDescent="0.2">
      <c r="A6" s="149" t="s">
        <v>537</v>
      </c>
      <c r="B6" s="264" t="s">
        <v>524</v>
      </c>
      <c r="C6" s="138">
        <v>1</v>
      </c>
      <c r="D6" s="138"/>
      <c r="E6" s="138"/>
      <c r="F6" s="138"/>
      <c r="G6" s="138">
        <v>1</v>
      </c>
      <c r="H6" s="138"/>
      <c r="I6" s="122"/>
      <c r="J6" s="139"/>
      <c r="K6" s="137">
        <f t="shared" ref="K6" si="0">SUM(C6:J6)</f>
        <v>2</v>
      </c>
    </row>
    <row r="7" spans="1:11" ht="12.75" customHeight="1" x14ac:dyDescent="0.2">
      <c r="A7" s="265" t="s">
        <v>89</v>
      </c>
      <c r="B7" s="266" t="s">
        <v>90</v>
      </c>
      <c r="C7" s="144">
        <f t="shared" ref="C7:K7" si="1">SUM(C6:C6)</f>
        <v>1</v>
      </c>
      <c r="D7" s="144">
        <f t="shared" si="1"/>
        <v>0</v>
      </c>
      <c r="E7" s="144">
        <f t="shared" si="1"/>
        <v>0</v>
      </c>
      <c r="F7" s="144">
        <f t="shared" si="1"/>
        <v>0</v>
      </c>
      <c r="G7" s="144">
        <f t="shared" si="1"/>
        <v>1</v>
      </c>
      <c r="H7" s="144">
        <f t="shared" si="1"/>
        <v>0</v>
      </c>
      <c r="I7" s="144">
        <f t="shared" si="1"/>
        <v>0</v>
      </c>
      <c r="J7" s="144">
        <f t="shared" si="1"/>
        <v>0</v>
      </c>
      <c r="K7" s="137">
        <f t="shared" si="1"/>
        <v>2</v>
      </c>
    </row>
    <row r="8" spans="1:11" s="6" customFormat="1" x14ac:dyDescent="0.2">
      <c r="A8" s="2"/>
      <c r="B8" s="3"/>
      <c r="C8" s="1"/>
      <c r="D8" s="1"/>
      <c r="E8" s="1"/>
      <c r="F8" s="1"/>
      <c r="G8" s="1"/>
      <c r="H8" s="1"/>
      <c r="I8" s="1"/>
      <c r="J8" s="1"/>
      <c r="K8" s="1"/>
    </row>
    <row r="9" spans="1:11" s="2" customFormat="1" x14ac:dyDescent="0.2">
      <c r="A9" s="4" t="s">
        <v>136</v>
      </c>
      <c r="B9" s="3"/>
      <c r="C9" s="1"/>
      <c r="D9" s="1"/>
      <c r="E9" s="1"/>
      <c r="F9" s="1"/>
      <c r="G9" s="1"/>
      <c r="H9" s="1"/>
      <c r="I9" s="1"/>
      <c r="J9" s="1"/>
      <c r="K9" s="1"/>
    </row>
    <row r="10" spans="1:11" x14ac:dyDescent="0.2">
      <c r="A10" s="2" t="s">
        <v>5</v>
      </c>
      <c r="B10" s="4" t="s">
        <v>6</v>
      </c>
    </row>
  </sheetData>
  <mergeCells count="7">
    <mergeCell ref="C4:K4"/>
    <mergeCell ref="C5:K5"/>
    <mergeCell ref="A1:K1"/>
    <mergeCell ref="C2:D2"/>
    <mergeCell ref="E2:F2"/>
    <mergeCell ref="G2:H2"/>
    <mergeCell ref="I2:J2"/>
  </mergeCells>
  <pageMargins left="0.7" right="0.7" top="0.75" bottom="0.75" header="0.3" footer="0.3"/>
  <pageSetup paperSize="9" scale="81" fitToHeight="0" orientation="portrait" r:id="rId1"/>
  <ignoredErrors>
    <ignoredError sqref="B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pageSetUpPr fitToPage="1"/>
  </sheetPr>
  <dimension ref="A1:I19"/>
  <sheetViews>
    <sheetView zoomScaleNormal="100" workbookViewId="0">
      <selection activeCell="A2" sqref="A2"/>
    </sheetView>
  </sheetViews>
  <sheetFormatPr defaultColWidth="9.140625" defaultRowHeight="12.75" x14ac:dyDescent="0.2"/>
  <cols>
    <col min="1" max="1" width="51.42578125" style="2" customWidth="1"/>
    <col min="2" max="2" width="51.42578125" style="3" customWidth="1"/>
    <col min="3" max="3" width="9.140625" style="1"/>
    <col min="4" max="4" width="35" style="1" bestFit="1" customWidth="1"/>
    <col min="5" max="5" width="9.140625" style="1"/>
    <col min="6" max="6" width="10.28515625" style="1" customWidth="1"/>
    <col min="7" max="7" width="11" style="1" customWidth="1"/>
    <col min="8" max="16384" width="9.140625" style="1"/>
  </cols>
  <sheetData>
    <row r="1" spans="1:9" ht="25.5" customHeight="1" x14ac:dyDescent="0.2">
      <c r="A1" s="380" t="s">
        <v>389</v>
      </c>
      <c r="B1" s="365"/>
      <c r="D1" s="381" t="s">
        <v>409</v>
      </c>
      <c r="E1" s="382"/>
      <c r="F1" s="382"/>
      <c r="G1" s="382"/>
      <c r="H1" s="382"/>
      <c r="I1" s="383"/>
    </row>
    <row r="2" spans="1:9" s="5" customFormat="1" ht="38.25" customHeight="1" x14ac:dyDescent="0.2">
      <c r="A2" s="14" t="s">
        <v>613</v>
      </c>
      <c r="B2" s="40"/>
      <c r="C2" s="1"/>
      <c r="D2" s="99" t="s">
        <v>9</v>
      </c>
      <c r="E2" s="186" t="s">
        <v>0</v>
      </c>
      <c r="F2" s="186" t="s">
        <v>2</v>
      </c>
      <c r="G2" s="186" t="s">
        <v>1</v>
      </c>
      <c r="H2" s="186" t="s">
        <v>3</v>
      </c>
      <c r="I2" s="192" t="s">
        <v>70</v>
      </c>
    </row>
    <row r="3" spans="1:9" s="5" customFormat="1" x14ac:dyDescent="0.2">
      <c r="A3" s="25" t="s">
        <v>12</v>
      </c>
      <c r="B3" s="67"/>
      <c r="C3" s="1"/>
      <c r="D3" s="94" t="s">
        <v>92</v>
      </c>
      <c r="E3" s="7"/>
      <c r="F3" s="7"/>
      <c r="G3" s="7"/>
      <c r="H3" s="7"/>
      <c r="I3" s="27">
        <f>SUM(E3:H3)</f>
        <v>0</v>
      </c>
    </row>
    <row r="4" spans="1:9" ht="12.75" customHeight="1" thickBot="1" x14ac:dyDescent="0.25">
      <c r="A4" s="17" t="s">
        <v>10</v>
      </c>
      <c r="B4" s="65"/>
      <c r="D4" s="95" t="s">
        <v>443</v>
      </c>
      <c r="E4" s="93"/>
      <c r="F4" s="93"/>
      <c r="G4" s="93"/>
      <c r="H4" s="93"/>
      <c r="I4" s="193">
        <f>SUM(E4:H4)</f>
        <v>0</v>
      </c>
    </row>
    <row r="5" spans="1:9" ht="12.75" customHeight="1" x14ac:dyDescent="0.2">
      <c r="A5" s="17" t="s">
        <v>11</v>
      </c>
      <c r="B5" s="65"/>
    </row>
    <row r="6" spans="1:9" ht="12.75" customHeight="1" x14ac:dyDescent="0.2">
      <c r="A6" s="66" t="s">
        <v>14</v>
      </c>
      <c r="B6" s="65"/>
    </row>
    <row r="7" spans="1:9" ht="25.5" customHeight="1" x14ac:dyDescent="0.2">
      <c r="A7" s="17" t="s">
        <v>15</v>
      </c>
      <c r="B7" s="65"/>
    </row>
    <row r="8" spans="1:9" ht="15.75" thickBot="1" x14ac:dyDescent="0.3">
      <c r="A8" s="107" t="s">
        <v>76</v>
      </c>
      <c r="B8" s="108"/>
    </row>
    <row r="9" spans="1:9" x14ac:dyDescent="0.2">
      <c r="A9" s="63" t="s">
        <v>13</v>
      </c>
      <c r="B9" s="64"/>
    </row>
    <row r="10" spans="1:9" x14ac:dyDescent="0.2">
      <c r="A10" s="17" t="s">
        <v>10</v>
      </c>
      <c r="B10" s="65"/>
    </row>
    <row r="11" spans="1:9" x14ac:dyDescent="0.2">
      <c r="A11" s="17" t="s">
        <v>11</v>
      </c>
      <c r="B11" s="65"/>
    </row>
    <row r="12" spans="1:9" x14ac:dyDescent="0.2">
      <c r="A12" s="66" t="s">
        <v>14</v>
      </c>
      <c r="B12" s="65"/>
    </row>
    <row r="13" spans="1:9" ht="25.5" x14ac:dyDescent="0.2">
      <c r="A13" s="17" t="s">
        <v>15</v>
      </c>
      <c r="B13" s="65"/>
    </row>
    <row r="14" spans="1:9" ht="15.75" thickBot="1" x14ac:dyDescent="0.3">
      <c r="A14" s="105" t="s">
        <v>76</v>
      </c>
      <c r="B14" s="106"/>
    </row>
    <row r="16" spans="1:9" ht="15" x14ac:dyDescent="0.25">
      <c r="A16" s="62"/>
      <c r="B16" s="61"/>
    </row>
    <row r="17" spans="1:2" ht="15" x14ac:dyDescent="0.2">
      <c r="A17" s="379"/>
      <c r="B17" s="379"/>
    </row>
    <row r="18" spans="1:2" ht="15" x14ac:dyDescent="0.2">
      <c r="A18" s="379"/>
      <c r="B18" s="379"/>
    </row>
    <row r="19" spans="1:2" ht="15" x14ac:dyDescent="0.2">
      <c r="A19" s="379"/>
      <c r="B19" s="379"/>
    </row>
  </sheetData>
  <mergeCells count="5">
    <mergeCell ref="A19:B19"/>
    <mergeCell ref="A1:B1"/>
    <mergeCell ref="A17:B17"/>
    <mergeCell ref="A18:B18"/>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pageSetUpPr fitToPage="1"/>
  </sheetPr>
  <dimension ref="A1:I15"/>
  <sheetViews>
    <sheetView zoomScaleNormal="100" workbookViewId="0">
      <selection activeCell="A2" sqref="A2"/>
    </sheetView>
  </sheetViews>
  <sheetFormatPr defaultColWidth="9.140625" defaultRowHeight="12.75" x14ac:dyDescent="0.2"/>
  <cols>
    <col min="1" max="1" width="42.42578125" style="2" customWidth="1"/>
    <col min="2" max="2" width="51.28515625" style="3" customWidth="1"/>
    <col min="3" max="3" width="9.140625" style="1"/>
    <col min="4" max="4" width="35" style="1" bestFit="1" customWidth="1"/>
    <col min="5" max="5" width="9.140625" style="1"/>
    <col min="6" max="6" width="10.28515625" style="1" customWidth="1"/>
    <col min="7" max="7" width="11" style="1" customWidth="1"/>
    <col min="8" max="16384" width="9.140625" style="1"/>
  </cols>
  <sheetData>
    <row r="1" spans="1:9" ht="39.75" customHeight="1" x14ac:dyDescent="0.2">
      <c r="A1" s="384" t="s">
        <v>487</v>
      </c>
      <c r="B1" s="385"/>
      <c r="D1" s="381" t="s">
        <v>408</v>
      </c>
      <c r="E1" s="382"/>
      <c r="F1" s="382"/>
      <c r="G1" s="382"/>
      <c r="H1" s="382"/>
      <c r="I1" s="383"/>
    </row>
    <row r="2" spans="1:9" s="5" customFormat="1" ht="38.25" customHeight="1" x14ac:dyDescent="0.2">
      <c r="A2" s="14" t="s">
        <v>9</v>
      </c>
      <c r="B2" s="40"/>
      <c r="D2" s="99" t="s">
        <v>9</v>
      </c>
      <c r="E2" s="186" t="s">
        <v>0</v>
      </c>
      <c r="F2" s="186" t="s">
        <v>2</v>
      </c>
      <c r="G2" s="186" t="s">
        <v>1</v>
      </c>
      <c r="H2" s="186" t="s">
        <v>3</v>
      </c>
      <c r="I2" s="192" t="s">
        <v>70</v>
      </c>
    </row>
    <row r="3" spans="1:9" s="5" customFormat="1" ht="12.75" customHeight="1" x14ac:dyDescent="0.2">
      <c r="A3" s="25" t="s">
        <v>16</v>
      </c>
      <c r="B3" s="67"/>
      <c r="D3" s="94" t="s">
        <v>92</v>
      </c>
      <c r="E3" s="7"/>
      <c r="F3" s="7"/>
      <c r="G3" s="7"/>
      <c r="H3" s="7"/>
      <c r="I3" s="27">
        <f>SUM(E3:H3)</f>
        <v>0</v>
      </c>
    </row>
    <row r="4" spans="1:9" s="5" customFormat="1" ht="12.75" customHeight="1" thickBot="1" x14ac:dyDescent="0.25">
      <c r="A4" s="195" t="s">
        <v>549</v>
      </c>
      <c r="B4" s="67"/>
      <c r="D4" s="95" t="s">
        <v>443</v>
      </c>
      <c r="E4" s="93"/>
      <c r="F4" s="93"/>
      <c r="G4" s="93"/>
      <c r="H4" s="93"/>
      <c r="I4" s="193">
        <f>SUM(E4:H4)</f>
        <v>0</v>
      </c>
    </row>
    <row r="5" spans="1:9" ht="12.75" customHeight="1" x14ac:dyDescent="0.2">
      <c r="A5" s="149" t="s">
        <v>102</v>
      </c>
      <c r="B5" s="194"/>
    </row>
    <row r="6" spans="1:9" ht="25.5" customHeight="1" x14ac:dyDescent="0.2">
      <c r="A6" s="149" t="s">
        <v>15</v>
      </c>
      <c r="B6" s="194"/>
    </row>
    <row r="7" spans="1:9" ht="15.75" thickBot="1" x14ac:dyDescent="0.3">
      <c r="A7" s="105" t="s">
        <v>76</v>
      </c>
      <c r="B7" s="106"/>
    </row>
    <row r="8" spans="1:9" x14ac:dyDescent="0.2">
      <c r="A8" s="195" t="s">
        <v>17</v>
      </c>
      <c r="B8" s="196"/>
    </row>
    <row r="9" spans="1:9" x14ac:dyDescent="0.2">
      <c r="A9" s="195" t="s">
        <v>549</v>
      </c>
      <c r="B9" s="196"/>
    </row>
    <row r="10" spans="1:9" ht="12.75" customHeight="1" x14ac:dyDescent="0.2">
      <c r="A10" s="149" t="s">
        <v>102</v>
      </c>
      <c r="B10" s="194"/>
    </row>
    <row r="11" spans="1:9" ht="25.5" x14ac:dyDescent="0.2">
      <c r="A11" s="149" t="s">
        <v>15</v>
      </c>
      <c r="B11" s="194"/>
    </row>
    <row r="12" spans="1:9" ht="15.75" thickBot="1" x14ac:dyDescent="0.3">
      <c r="A12" s="105" t="s">
        <v>76</v>
      </c>
      <c r="B12" s="106"/>
    </row>
    <row r="13" spans="1:9" ht="15" x14ac:dyDescent="0.25">
      <c r="A13" s="109"/>
      <c r="B13" s="75"/>
    </row>
    <row r="14" spans="1:9" x14ac:dyDescent="0.2">
      <c r="A14" s="386" t="s">
        <v>83</v>
      </c>
      <c r="B14" s="386"/>
    </row>
    <row r="15" spans="1:9" x14ac:dyDescent="0.2">
      <c r="A15" s="386"/>
      <c r="B15" s="386"/>
    </row>
  </sheetData>
  <mergeCells count="3">
    <mergeCell ref="A1:B1"/>
    <mergeCell ref="D1:I1"/>
    <mergeCell ref="A14:B15"/>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pageSetUpPr fitToPage="1"/>
  </sheetPr>
  <dimension ref="A1:I26"/>
  <sheetViews>
    <sheetView workbookViewId="0">
      <selection sqref="A1:B1"/>
    </sheetView>
  </sheetViews>
  <sheetFormatPr defaultColWidth="9.140625" defaultRowHeight="12.75" x14ac:dyDescent="0.2"/>
  <cols>
    <col min="1" max="1" width="38.5703125" style="2" customWidth="1"/>
    <col min="2" max="2" width="51.28515625" style="3" customWidth="1"/>
    <col min="3" max="3" width="9.140625" style="1" customWidth="1"/>
    <col min="4" max="4" width="35" style="1" bestFit="1" customWidth="1"/>
    <col min="5" max="5" width="9.140625" style="1"/>
    <col min="6" max="6" width="10.28515625" style="1" customWidth="1"/>
    <col min="7" max="7" width="11" style="1" customWidth="1"/>
    <col min="8" max="16384" width="9.140625" style="1"/>
  </cols>
  <sheetData>
    <row r="1" spans="1:9" ht="34.5" customHeight="1" x14ac:dyDescent="0.2">
      <c r="A1" s="384" t="s">
        <v>488</v>
      </c>
      <c r="B1" s="385"/>
      <c r="D1" s="381" t="s">
        <v>407</v>
      </c>
      <c r="E1" s="382"/>
      <c r="F1" s="382"/>
      <c r="G1" s="382"/>
      <c r="H1" s="382"/>
      <c r="I1" s="383"/>
    </row>
    <row r="2" spans="1:9" s="5" customFormat="1" ht="38.25" customHeight="1" x14ac:dyDescent="0.2">
      <c r="A2" s="14" t="s">
        <v>9</v>
      </c>
      <c r="B2" s="40"/>
      <c r="D2" s="99" t="s">
        <v>9</v>
      </c>
      <c r="E2" s="186" t="s">
        <v>0</v>
      </c>
      <c r="F2" s="186" t="s">
        <v>2</v>
      </c>
      <c r="G2" s="186" t="s">
        <v>1</v>
      </c>
      <c r="H2" s="186" t="s">
        <v>3</v>
      </c>
      <c r="I2" s="192" t="s">
        <v>70</v>
      </c>
    </row>
    <row r="3" spans="1:9" s="5" customFormat="1" x14ac:dyDescent="0.2">
      <c r="A3" s="25" t="s">
        <v>16</v>
      </c>
      <c r="B3" s="67"/>
      <c r="D3" s="94" t="s">
        <v>92</v>
      </c>
      <c r="E3" s="7"/>
      <c r="F3" s="7"/>
      <c r="G3" s="7"/>
      <c r="H3" s="7"/>
      <c r="I3" s="27">
        <f>SUM(E3:H3)</f>
        <v>0</v>
      </c>
    </row>
    <row r="4" spans="1:9" s="5" customFormat="1" ht="13.5" thickBot="1" x14ac:dyDescent="0.25">
      <c r="A4" s="195" t="s">
        <v>548</v>
      </c>
      <c r="B4" s="67"/>
      <c r="D4" s="95" t="s">
        <v>443</v>
      </c>
      <c r="E4" s="93"/>
      <c r="F4" s="93"/>
      <c r="G4" s="93"/>
      <c r="H4" s="93"/>
      <c r="I4" s="193">
        <f>SUM(E4:H4)</f>
        <v>0</v>
      </c>
    </row>
    <row r="5" spans="1:9" x14ac:dyDescent="0.2">
      <c r="A5" s="149" t="s">
        <v>18</v>
      </c>
      <c r="B5" s="65"/>
    </row>
    <row r="6" spans="1:9" ht="25.5" x14ac:dyDescent="0.2">
      <c r="A6" s="149" t="s">
        <v>15</v>
      </c>
      <c r="B6" s="65"/>
    </row>
    <row r="7" spans="1:9" x14ac:dyDescent="0.2">
      <c r="A7" s="129" t="s">
        <v>76</v>
      </c>
      <c r="B7" s="197"/>
    </row>
    <row r="8" spans="1:9" x14ac:dyDescent="0.2">
      <c r="A8" s="195" t="s">
        <v>17</v>
      </c>
      <c r="B8" s="67"/>
    </row>
    <row r="9" spans="1:9" x14ac:dyDescent="0.2">
      <c r="A9" s="195" t="s">
        <v>548</v>
      </c>
      <c r="B9" s="67"/>
    </row>
    <row r="10" spans="1:9" x14ac:dyDescent="0.2">
      <c r="A10" s="149" t="s">
        <v>18</v>
      </c>
      <c r="B10" s="65"/>
    </row>
    <row r="11" spans="1:9" ht="25.5" x14ac:dyDescent="0.2">
      <c r="A11" s="149" t="s">
        <v>15</v>
      </c>
      <c r="B11" s="65"/>
    </row>
    <row r="12" spans="1:9" ht="13.5" thickBot="1" x14ac:dyDescent="0.25">
      <c r="A12" s="125" t="s">
        <v>76</v>
      </c>
      <c r="B12" s="198"/>
    </row>
    <row r="26" spans="2:2" x14ac:dyDescent="0.2">
      <c r="B26" s="110"/>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30">
    <tabColor rgb="FFFFFF00"/>
    <pageSetUpPr fitToPage="1"/>
  </sheetPr>
  <dimension ref="A1:J18"/>
  <sheetViews>
    <sheetView workbookViewId="0">
      <selection activeCell="A2" sqref="A2"/>
    </sheetView>
  </sheetViews>
  <sheetFormatPr defaultColWidth="9.140625" defaultRowHeight="12.75" x14ac:dyDescent="0.2"/>
  <cols>
    <col min="1" max="1" width="47.85546875" style="2" customWidth="1"/>
    <col min="2" max="2" width="6.7109375" style="3" customWidth="1"/>
    <col min="3" max="4" width="8.28515625" style="1" customWidth="1"/>
    <col min="5" max="5" width="7.7109375" style="1" customWidth="1"/>
    <col min="6" max="6" width="8.28515625" style="1" customWidth="1"/>
    <col min="7" max="7" width="8.5703125" style="1" customWidth="1"/>
    <col min="8" max="8" width="7.42578125" style="1" customWidth="1"/>
    <col min="9" max="9" width="7" style="1" customWidth="1"/>
    <col min="10" max="16384" width="9.140625" style="1"/>
  </cols>
  <sheetData>
    <row r="1" spans="1:10" ht="25.5" customHeight="1" x14ac:dyDescent="0.2">
      <c r="A1" s="362" t="s">
        <v>396</v>
      </c>
      <c r="B1" s="363"/>
      <c r="C1" s="363"/>
      <c r="D1" s="363"/>
      <c r="E1" s="363"/>
      <c r="F1" s="363"/>
      <c r="G1" s="363"/>
      <c r="H1" s="363"/>
      <c r="I1" s="363"/>
      <c r="J1" s="365"/>
    </row>
    <row r="2" spans="1:10" s="5" customFormat="1" ht="38.25" customHeight="1" x14ac:dyDescent="0.2">
      <c r="A2" s="14" t="s">
        <v>613</v>
      </c>
      <c r="B2" s="8"/>
      <c r="C2" s="376" t="s">
        <v>43</v>
      </c>
      <c r="D2" s="376"/>
      <c r="E2" s="376"/>
      <c r="F2" s="376" t="s">
        <v>44</v>
      </c>
      <c r="G2" s="376"/>
      <c r="H2" s="376"/>
      <c r="I2" s="388" t="s">
        <v>45</v>
      </c>
      <c r="J2" s="390" t="s">
        <v>4</v>
      </c>
    </row>
    <row r="3" spans="1:10" s="5" customFormat="1" ht="25.5" x14ac:dyDescent="0.2">
      <c r="A3" s="14"/>
      <c r="B3" s="8"/>
      <c r="C3" s="84" t="s">
        <v>47</v>
      </c>
      <c r="D3" s="84" t="s">
        <v>142</v>
      </c>
      <c r="E3" s="84" t="s">
        <v>143</v>
      </c>
      <c r="F3" s="84" t="s">
        <v>47</v>
      </c>
      <c r="G3" s="172" t="s">
        <v>142</v>
      </c>
      <c r="H3" s="84" t="s">
        <v>143</v>
      </c>
      <c r="I3" s="389"/>
      <c r="J3" s="391"/>
    </row>
    <row r="4" spans="1:10" s="2" customFormat="1" x14ac:dyDescent="0.2">
      <c r="A4" s="262" t="s">
        <v>522</v>
      </c>
      <c r="B4" s="263" t="s">
        <v>521</v>
      </c>
      <c r="C4" s="387"/>
      <c r="D4" s="387"/>
      <c r="E4" s="387"/>
      <c r="F4" s="387"/>
      <c r="G4" s="387"/>
      <c r="H4" s="387"/>
      <c r="I4" s="387"/>
      <c r="J4" s="16"/>
    </row>
    <row r="5" spans="1:10" x14ac:dyDescent="0.2">
      <c r="A5" s="149" t="s">
        <v>536</v>
      </c>
      <c r="B5" s="264" t="s">
        <v>523</v>
      </c>
      <c r="C5" s="10"/>
      <c r="D5" s="10"/>
      <c r="E5" s="10"/>
      <c r="F5" s="10"/>
      <c r="G5" s="10"/>
      <c r="H5" s="10"/>
      <c r="I5" s="10"/>
      <c r="J5" s="18">
        <f>SUM(C5:I5)</f>
        <v>0</v>
      </c>
    </row>
    <row r="6" spans="1:10" x14ac:dyDescent="0.2">
      <c r="A6" s="149" t="s">
        <v>537</v>
      </c>
      <c r="B6" s="264" t="s">
        <v>524</v>
      </c>
      <c r="C6" s="10">
        <v>0</v>
      </c>
      <c r="D6" s="10">
        <v>14</v>
      </c>
      <c r="E6" s="10">
        <v>18</v>
      </c>
      <c r="F6" s="10">
        <v>4</v>
      </c>
      <c r="G6" s="10">
        <v>45</v>
      </c>
      <c r="H6" s="10">
        <v>1</v>
      </c>
      <c r="I6" s="10"/>
      <c r="J6" s="18">
        <f t="shared" ref="J6" si="0">SUM(C6:I6)</f>
        <v>82</v>
      </c>
    </row>
    <row r="7" spans="1:10" x14ac:dyDescent="0.2">
      <c r="A7" s="149" t="s">
        <v>538</v>
      </c>
      <c r="B7" s="264" t="s">
        <v>525</v>
      </c>
      <c r="C7" s="10"/>
      <c r="D7" s="10"/>
      <c r="E7" s="10"/>
      <c r="F7" s="10"/>
      <c r="G7" s="10"/>
      <c r="H7" s="10"/>
      <c r="I7" s="10"/>
      <c r="J7" s="18">
        <f t="shared" ref="J7:J15" si="1">SUM(C7:I7)</f>
        <v>0</v>
      </c>
    </row>
    <row r="8" spans="1:10" x14ac:dyDescent="0.2">
      <c r="A8" s="149" t="s">
        <v>539</v>
      </c>
      <c r="B8" s="264" t="s">
        <v>526</v>
      </c>
      <c r="C8" s="10"/>
      <c r="D8" s="10"/>
      <c r="E8" s="10"/>
      <c r="F8" s="10"/>
      <c r="G8" s="10"/>
      <c r="H8" s="10"/>
      <c r="I8" s="10"/>
      <c r="J8" s="18">
        <f t="shared" si="1"/>
        <v>0</v>
      </c>
    </row>
    <row r="9" spans="1:10" x14ac:dyDescent="0.2">
      <c r="A9" s="149" t="s">
        <v>540</v>
      </c>
      <c r="B9" s="264" t="s">
        <v>527</v>
      </c>
      <c r="C9" s="10"/>
      <c r="D9" s="10"/>
      <c r="E9" s="10"/>
      <c r="F9" s="10"/>
      <c r="G9" s="10"/>
      <c r="H9" s="10"/>
      <c r="I9" s="10"/>
      <c r="J9" s="18">
        <f t="shared" si="1"/>
        <v>0</v>
      </c>
    </row>
    <row r="10" spans="1:10" x14ac:dyDescent="0.2">
      <c r="A10" s="149" t="s">
        <v>541</v>
      </c>
      <c r="B10" s="264" t="s">
        <v>528</v>
      </c>
      <c r="C10" s="10"/>
      <c r="D10" s="10"/>
      <c r="E10" s="10"/>
      <c r="F10" s="10"/>
      <c r="G10" s="10"/>
      <c r="H10" s="10"/>
      <c r="I10" s="10"/>
      <c r="J10" s="18">
        <f t="shared" si="1"/>
        <v>0</v>
      </c>
    </row>
    <row r="11" spans="1:10" x14ac:dyDescent="0.2">
      <c r="A11" s="149" t="s">
        <v>535</v>
      </c>
      <c r="B11" s="264" t="s">
        <v>529</v>
      </c>
      <c r="C11" s="10"/>
      <c r="D11" s="10"/>
      <c r="E11" s="10"/>
      <c r="F11" s="10"/>
      <c r="G11" s="10"/>
      <c r="H11" s="10"/>
      <c r="I11" s="10"/>
      <c r="J11" s="18">
        <f t="shared" si="1"/>
        <v>0</v>
      </c>
    </row>
    <row r="12" spans="1:10" x14ac:dyDescent="0.2">
      <c r="A12" s="149" t="s">
        <v>542</v>
      </c>
      <c r="B12" s="264" t="s">
        <v>530</v>
      </c>
      <c r="C12" s="10"/>
      <c r="D12" s="10"/>
      <c r="E12" s="10"/>
      <c r="F12" s="10"/>
      <c r="G12" s="10"/>
      <c r="H12" s="10"/>
      <c r="I12" s="10"/>
      <c r="J12" s="18">
        <f t="shared" si="1"/>
        <v>0</v>
      </c>
    </row>
    <row r="13" spans="1:10" x14ac:dyDescent="0.2">
      <c r="A13" s="149" t="s">
        <v>543</v>
      </c>
      <c r="B13" s="264" t="s">
        <v>531</v>
      </c>
      <c r="C13" s="10"/>
      <c r="D13" s="10"/>
      <c r="E13" s="10"/>
      <c r="F13" s="10"/>
      <c r="G13" s="10"/>
      <c r="H13" s="10"/>
      <c r="I13" s="10"/>
      <c r="J13" s="18">
        <f t="shared" si="1"/>
        <v>0</v>
      </c>
    </row>
    <row r="14" spans="1:10" x14ac:dyDescent="0.2">
      <c r="A14" s="149" t="s">
        <v>544</v>
      </c>
      <c r="B14" s="264" t="s">
        <v>532</v>
      </c>
      <c r="C14" s="10"/>
      <c r="D14" s="10"/>
      <c r="E14" s="10"/>
      <c r="F14" s="10"/>
      <c r="G14" s="10"/>
      <c r="H14" s="10"/>
      <c r="I14" s="10"/>
      <c r="J14" s="18">
        <f t="shared" si="1"/>
        <v>0</v>
      </c>
    </row>
    <row r="15" spans="1:10" x14ac:dyDescent="0.2">
      <c r="A15" s="149" t="s">
        <v>534</v>
      </c>
      <c r="B15" s="264" t="s">
        <v>533</v>
      </c>
      <c r="C15" s="22"/>
      <c r="D15" s="22"/>
      <c r="E15" s="22"/>
      <c r="F15" s="22"/>
      <c r="G15" s="22"/>
      <c r="H15" s="22"/>
      <c r="I15" s="22"/>
      <c r="J15" s="18">
        <f t="shared" si="1"/>
        <v>0</v>
      </c>
    </row>
    <row r="16" spans="1:10" ht="13.5" thickBot="1" x14ac:dyDescent="0.25">
      <c r="A16" s="23" t="s">
        <v>4</v>
      </c>
      <c r="B16" s="251" t="s">
        <v>90</v>
      </c>
      <c r="C16" s="24">
        <f t="shared" ref="C16:H16" si="2">SUM(C5:C15)</f>
        <v>0</v>
      </c>
      <c r="D16" s="24">
        <f t="shared" si="2"/>
        <v>14</v>
      </c>
      <c r="E16" s="24">
        <f t="shared" si="2"/>
        <v>18</v>
      </c>
      <c r="F16" s="24">
        <f t="shared" si="2"/>
        <v>4</v>
      </c>
      <c r="G16" s="24">
        <f t="shared" si="2"/>
        <v>45</v>
      </c>
      <c r="H16" s="24">
        <f t="shared" si="2"/>
        <v>1</v>
      </c>
      <c r="I16" s="24">
        <f>SUM(I5:I15)</f>
        <v>0</v>
      </c>
      <c r="J16" s="19">
        <f>SUM(J5:J15)</f>
        <v>82</v>
      </c>
    </row>
    <row r="18" spans="2:2" x14ac:dyDescent="0.2">
      <c r="B18" s="4"/>
    </row>
  </sheetData>
  <mergeCells count="6">
    <mergeCell ref="A1:J1"/>
    <mergeCell ref="C2:E2"/>
    <mergeCell ref="F2:H2"/>
    <mergeCell ref="C4:I4"/>
    <mergeCell ref="I2:I3"/>
    <mergeCell ref="J2:J3"/>
  </mergeCells>
  <pageMargins left="0.7" right="0.7" top="0.75" bottom="0.75" header="0.3" footer="0.3"/>
  <pageSetup paperSize="9" scale="89" orientation="portrait" r:id="rId1"/>
  <ignoredErrors>
    <ignoredError sqref="B5:B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1">
    <tabColor rgb="FFFFFF00"/>
  </sheetPr>
  <dimension ref="A1:K18"/>
  <sheetViews>
    <sheetView workbookViewId="0">
      <selection activeCell="A2" sqref="A2"/>
    </sheetView>
  </sheetViews>
  <sheetFormatPr defaultColWidth="9.140625" defaultRowHeight="12.75" x14ac:dyDescent="0.2"/>
  <cols>
    <col min="1" max="1" width="47.85546875" style="2" customWidth="1"/>
    <col min="2" max="2" width="6.7109375" style="3" customWidth="1"/>
    <col min="3" max="3" width="6.140625" style="1" customWidth="1"/>
    <col min="4" max="4" width="8.28515625" style="1" customWidth="1"/>
    <col min="5" max="5" width="7.42578125" style="1" bestFit="1" customWidth="1"/>
    <col min="6" max="6" width="6" style="1" customWidth="1"/>
    <col min="7" max="7" width="8.5703125" style="1" customWidth="1"/>
    <col min="8" max="8" width="7.42578125" style="1" customWidth="1"/>
    <col min="9" max="9" width="7" style="1" customWidth="1"/>
    <col min="10" max="10" width="9.140625" style="1"/>
    <col min="11" max="11" width="22.85546875" style="1" customWidth="1"/>
    <col min="12" max="16384" width="9.140625" style="1"/>
  </cols>
  <sheetData>
    <row r="1" spans="1:11" ht="25.5" customHeight="1" x14ac:dyDescent="0.2">
      <c r="A1" s="362" t="s">
        <v>590</v>
      </c>
      <c r="B1" s="363"/>
      <c r="C1" s="363"/>
      <c r="D1" s="363"/>
      <c r="E1" s="363"/>
      <c r="F1" s="363"/>
      <c r="G1" s="363"/>
      <c r="H1" s="363"/>
      <c r="I1" s="363"/>
      <c r="J1" s="363"/>
      <c r="K1" s="365"/>
    </row>
    <row r="2" spans="1:11" s="5" customFormat="1" ht="38.25" customHeight="1" x14ac:dyDescent="0.2">
      <c r="A2" s="14" t="s">
        <v>613</v>
      </c>
      <c r="B2" s="8"/>
      <c r="C2" s="376" t="s">
        <v>43</v>
      </c>
      <c r="D2" s="376"/>
      <c r="E2" s="376"/>
      <c r="F2" s="376" t="s">
        <v>44</v>
      </c>
      <c r="G2" s="376"/>
      <c r="H2" s="376"/>
      <c r="I2" s="388" t="s">
        <v>45</v>
      </c>
      <c r="J2" s="393" t="s">
        <v>462</v>
      </c>
      <c r="K2" s="395" t="s">
        <v>46</v>
      </c>
    </row>
    <row r="3" spans="1:11" s="5" customFormat="1" ht="30.75" customHeight="1" x14ac:dyDescent="0.2">
      <c r="A3" s="14"/>
      <c r="B3" s="8"/>
      <c r="C3" s="172" t="s">
        <v>47</v>
      </c>
      <c r="D3" s="172" t="s">
        <v>142</v>
      </c>
      <c r="E3" s="172" t="s">
        <v>143</v>
      </c>
      <c r="F3" s="172" t="s">
        <v>47</v>
      </c>
      <c r="G3" s="172" t="s">
        <v>142</v>
      </c>
      <c r="H3" s="172" t="s">
        <v>143</v>
      </c>
      <c r="I3" s="389"/>
      <c r="J3" s="394"/>
      <c r="K3" s="396"/>
    </row>
    <row r="4" spans="1:11" s="2" customFormat="1" x14ac:dyDescent="0.2">
      <c r="A4" s="262" t="s">
        <v>522</v>
      </c>
      <c r="B4" s="263" t="s">
        <v>521</v>
      </c>
      <c r="C4" s="387"/>
      <c r="D4" s="387"/>
      <c r="E4" s="387"/>
      <c r="F4" s="387"/>
      <c r="G4" s="387"/>
      <c r="H4" s="387"/>
      <c r="I4" s="387"/>
      <c r="J4" s="35"/>
      <c r="K4" s="36"/>
    </row>
    <row r="5" spans="1:11" x14ac:dyDescent="0.2">
      <c r="A5" s="149" t="s">
        <v>536</v>
      </c>
      <c r="B5" s="264" t="s">
        <v>523</v>
      </c>
      <c r="C5" s="10"/>
      <c r="D5" s="10"/>
      <c r="E5" s="10"/>
      <c r="F5" s="10"/>
      <c r="G5" s="10"/>
      <c r="H5" s="10"/>
      <c r="I5" s="10"/>
      <c r="J5" s="13"/>
      <c r="K5" s="34"/>
    </row>
    <row r="6" spans="1:11" x14ac:dyDescent="0.2">
      <c r="A6" s="149" t="s">
        <v>537</v>
      </c>
      <c r="B6" s="264" t="s">
        <v>524</v>
      </c>
      <c r="C6" s="10">
        <v>0</v>
      </c>
      <c r="D6" s="10">
        <v>0</v>
      </c>
      <c r="E6" s="10">
        <v>1244</v>
      </c>
      <c r="F6" s="10">
        <v>0</v>
      </c>
      <c r="G6" s="10">
        <v>62</v>
      </c>
      <c r="H6" s="10">
        <v>0</v>
      </c>
      <c r="I6" s="10"/>
      <c r="J6" s="13">
        <f>SUM(C6:I6)</f>
        <v>1306</v>
      </c>
      <c r="K6" s="34"/>
    </row>
    <row r="7" spans="1:11" x14ac:dyDescent="0.2">
      <c r="A7" s="149" t="s">
        <v>538</v>
      </c>
      <c r="B7" s="264" t="s">
        <v>525</v>
      </c>
      <c r="C7" s="10"/>
      <c r="D7" s="10"/>
      <c r="E7" s="10"/>
      <c r="F7" s="10"/>
      <c r="G7" s="10"/>
      <c r="H7" s="10"/>
      <c r="I7" s="10"/>
      <c r="J7" s="13"/>
      <c r="K7" s="34"/>
    </row>
    <row r="8" spans="1:11" x14ac:dyDescent="0.2">
      <c r="A8" s="149" t="s">
        <v>539</v>
      </c>
      <c r="B8" s="264" t="s">
        <v>526</v>
      </c>
      <c r="C8" s="10"/>
      <c r="D8" s="10"/>
      <c r="E8" s="10"/>
      <c r="F8" s="10"/>
      <c r="G8" s="10"/>
      <c r="H8" s="10"/>
      <c r="I8" s="10"/>
      <c r="J8" s="13"/>
      <c r="K8" s="34"/>
    </row>
    <row r="9" spans="1:11" x14ac:dyDescent="0.2">
      <c r="A9" s="149" t="s">
        <v>540</v>
      </c>
      <c r="B9" s="264" t="s">
        <v>527</v>
      </c>
      <c r="C9" s="10"/>
      <c r="D9" s="10"/>
      <c r="E9" s="10"/>
      <c r="F9" s="10"/>
      <c r="G9" s="10"/>
      <c r="H9" s="10"/>
      <c r="I9" s="10"/>
      <c r="J9" s="13"/>
      <c r="K9" s="34"/>
    </row>
    <row r="10" spans="1:11" x14ac:dyDescent="0.2">
      <c r="A10" s="149" t="s">
        <v>541</v>
      </c>
      <c r="B10" s="264" t="s">
        <v>528</v>
      </c>
      <c r="C10" s="10"/>
      <c r="D10" s="10"/>
      <c r="E10" s="10"/>
      <c r="F10" s="10"/>
      <c r="G10" s="10"/>
      <c r="H10" s="10"/>
      <c r="I10" s="10"/>
      <c r="J10" s="13"/>
      <c r="K10" s="34"/>
    </row>
    <row r="11" spans="1:11" x14ac:dyDescent="0.2">
      <c r="A11" s="149" t="s">
        <v>535</v>
      </c>
      <c r="B11" s="264" t="s">
        <v>529</v>
      </c>
      <c r="C11" s="10"/>
      <c r="D11" s="10"/>
      <c r="E11" s="10"/>
      <c r="F11" s="10"/>
      <c r="G11" s="10"/>
      <c r="H11" s="10"/>
      <c r="I11" s="10"/>
      <c r="J11" s="13"/>
      <c r="K11" s="34"/>
    </row>
    <row r="12" spans="1:11" x14ac:dyDescent="0.2">
      <c r="A12" s="149" t="s">
        <v>542</v>
      </c>
      <c r="B12" s="264" t="s">
        <v>530</v>
      </c>
      <c r="C12" s="10"/>
      <c r="D12" s="10"/>
      <c r="E12" s="10"/>
      <c r="F12" s="10"/>
      <c r="G12" s="10"/>
      <c r="H12" s="10"/>
      <c r="I12" s="10"/>
      <c r="J12" s="13"/>
      <c r="K12" s="34"/>
    </row>
    <row r="13" spans="1:11" x14ac:dyDescent="0.2">
      <c r="A13" s="149" t="s">
        <v>543</v>
      </c>
      <c r="B13" s="264" t="s">
        <v>531</v>
      </c>
      <c r="C13" s="10"/>
      <c r="D13" s="10"/>
      <c r="E13" s="10"/>
      <c r="F13" s="10"/>
      <c r="G13" s="10"/>
      <c r="H13" s="10"/>
      <c r="I13" s="10"/>
      <c r="J13" s="13"/>
      <c r="K13" s="34"/>
    </row>
    <row r="14" spans="1:11" x14ac:dyDescent="0.2">
      <c r="A14" s="149" t="s">
        <v>544</v>
      </c>
      <c r="B14" s="264" t="s">
        <v>532</v>
      </c>
      <c r="C14" s="10"/>
      <c r="D14" s="10"/>
      <c r="E14" s="10"/>
      <c r="F14" s="10"/>
      <c r="G14" s="10"/>
      <c r="H14" s="10"/>
      <c r="I14" s="10"/>
      <c r="J14" s="13"/>
      <c r="K14" s="34"/>
    </row>
    <row r="15" spans="1:11" x14ac:dyDescent="0.2">
      <c r="A15" s="149" t="s">
        <v>534</v>
      </c>
      <c r="B15" s="264" t="s">
        <v>533</v>
      </c>
      <c r="C15" s="22"/>
      <c r="D15" s="22"/>
      <c r="E15" s="22"/>
      <c r="F15" s="22"/>
      <c r="G15" s="22"/>
      <c r="H15" s="22"/>
      <c r="I15" s="22"/>
      <c r="J15" s="52"/>
      <c r="K15" s="250"/>
    </row>
    <row r="16" spans="1:11" ht="13.5" thickBot="1" x14ac:dyDescent="0.25">
      <c r="A16" s="23" t="s">
        <v>462</v>
      </c>
      <c r="B16" s="251" t="s">
        <v>90</v>
      </c>
      <c r="C16" s="24">
        <f t="shared" ref="C16:H16" si="0">SUM(C5:C15)</f>
        <v>0</v>
      </c>
      <c r="D16" s="24">
        <f t="shared" si="0"/>
        <v>0</v>
      </c>
      <c r="E16" s="24">
        <f t="shared" si="0"/>
        <v>1244</v>
      </c>
      <c r="F16" s="24">
        <f t="shared" si="0"/>
        <v>0</v>
      </c>
      <c r="G16" s="24">
        <f t="shared" si="0"/>
        <v>62</v>
      </c>
      <c r="H16" s="24">
        <f t="shared" si="0"/>
        <v>0</v>
      </c>
      <c r="I16" s="24">
        <f>SUM(I5:I15)</f>
        <v>0</v>
      </c>
      <c r="J16" s="19">
        <f>SUM(J5:J15)</f>
        <v>1306</v>
      </c>
      <c r="K16" s="19"/>
    </row>
    <row r="18" spans="1:11" ht="30" customHeight="1" x14ac:dyDescent="0.2">
      <c r="A18" s="392" t="s">
        <v>591</v>
      </c>
      <c r="B18" s="392"/>
      <c r="C18" s="392"/>
      <c r="D18" s="392"/>
      <c r="E18" s="392"/>
      <c r="F18" s="392"/>
      <c r="G18" s="392"/>
      <c r="H18" s="392"/>
      <c r="I18" s="392"/>
      <c r="J18" s="392"/>
      <c r="K18" s="392"/>
    </row>
  </sheetData>
  <mergeCells count="8">
    <mergeCell ref="A18:K18"/>
    <mergeCell ref="C4:I4"/>
    <mergeCell ref="A1:K1"/>
    <mergeCell ref="C2:E2"/>
    <mergeCell ref="F2:H2"/>
    <mergeCell ref="I2:I3"/>
    <mergeCell ref="J2:J3"/>
    <mergeCell ref="K2:K3"/>
  </mergeCells>
  <pageMargins left="0.7" right="0.7" top="0.75" bottom="0.75" header="0.3" footer="0.3"/>
  <pageSetup paperSize="9" orientation="landscape" r:id="rId1"/>
  <ignoredErrors>
    <ignoredError sqref="B5:B1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3"/>
  <sheetViews>
    <sheetView workbookViewId="0">
      <selection activeCell="A2" sqref="A2"/>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397" t="s">
        <v>390</v>
      </c>
      <c r="B1" s="398"/>
      <c r="C1" s="398"/>
      <c r="D1" s="398"/>
      <c r="E1" s="398"/>
      <c r="F1" s="398"/>
      <c r="G1" s="398"/>
      <c r="H1" s="398"/>
      <c r="I1" s="398"/>
      <c r="J1" s="398"/>
      <c r="K1" s="385"/>
    </row>
    <row r="2" spans="1:11" s="5" customFormat="1" ht="38.25" customHeight="1" x14ac:dyDescent="0.2">
      <c r="A2" s="14" t="s">
        <v>614</v>
      </c>
      <c r="B2" s="8"/>
      <c r="C2" s="376" t="s">
        <v>0</v>
      </c>
      <c r="D2" s="376"/>
      <c r="E2" s="376" t="s">
        <v>2</v>
      </c>
      <c r="F2" s="376"/>
      <c r="G2" s="376" t="s">
        <v>1</v>
      </c>
      <c r="H2" s="376"/>
      <c r="I2" s="377" t="s">
        <v>3</v>
      </c>
      <c r="J2" s="378"/>
      <c r="K2" s="42" t="s">
        <v>4</v>
      </c>
    </row>
    <row r="3" spans="1:11" s="5" customFormat="1" ht="13.5" customHeight="1" thickBot="1" x14ac:dyDescent="0.25">
      <c r="A3" s="41"/>
      <c r="B3" s="44"/>
      <c r="C3" s="45" t="s">
        <v>7</v>
      </c>
      <c r="D3" s="45" t="s">
        <v>8</v>
      </c>
      <c r="E3" s="45" t="s">
        <v>7</v>
      </c>
      <c r="F3" s="45" t="s">
        <v>8</v>
      </c>
      <c r="G3" s="45" t="s">
        <v>7</v>
      </c>
      <c r="H3" s="45" t="s">
        <v>8</v>
      </c>
      <c r="I3" s="104" t="s">
        <v>7</v>
      </c>
      <c r="J3" s="104" t="s">
        <v>8</v>
      </c>
      <c r="K3" s="39"/>
    </row>
    <row r="4" spans="1:11" s="2" customFormat="1" x14ac:dyDescent="0.2">
      <c r="A4" s="151" t="s">
        <v>613</v>
      </c>
      <c r="B4" s="267"/>
      <c r="C4" s="400"/>
      <c r="D4" s="401"/>
      <c r="E4" s="401"/>
      <c r="F4" s="401"/>
      <c r="G4" s="401"/>
      <c r="H4" s="401"/>
      <c r="I4" s="401"/>
      <c r="J4" s="401"/>
      <c r="K4" s="402"/>
    </row>
    <row r="5" spans="1:11" x14ac:dyDescent="0.2">
      <c r="A5" s="262" t="s">
        <v>522</v>
      </c>
      <c r="B5" s="263" t="s">
        <v>521</v>
      </c>
      <c r="C5" s="373"/>
      <c r="D5" s="374"/>
      <c r="E5" s="374"/>
      <c r="F5" s="374"/>
      <c r="G5" s="374"/>
      <c r="H5" s="374"/>
      <c r="I5" s="374"/>
      <c r="J5" s="374"/>
      <c r="K5" s="375"/>
    </row>
    <row r="6" spans="1:11" x14ac:dyDescent="0.2">
      <c r="A6" s="149" t="s">
        <v>536</v>
      </c>
      <c r="B6" s="264" t="s">
        <v>523</v>
      </c>
      <c r="C6" s="324">
        <v>0</v>
      </c>
      <c r="D6" s="324">
        <v>0</v>
      </c>
      <c r="E6" s="324">
        <v>0</v>
      </c>
      <c r="F6" s="324">
        <v>0</v>
      </c>
      <c r="G6" s="324">
        <v>0</v>
      </c>
      <c r="H6" s="324">
        <v>0</v>
      </c>
      <c r="I6" s="325">
        <v>0</v>
      </c>
      <c r="J6" s="326">
        <v>0</v>
      </c>
      <c r="K6" s="18">
        <f>SUM(C6:J6)</f>
        <v>0</v>
      </c>
    </row>
    <row r="7" spans="1:11" x14ac:dyDescent="0.2">
      <c r="A7" s="149" t="s">
        <v>537</v>
      </c>
      <c r="B7" s="264" t="s">
        <v>524</v>
      </c>
      <c r="C7" s="327">
        <v>627</v>
      </c>
      <c r="D7" s="327">
        <v>445</v>
      </c>
      <c r="E7" s="327">
        <v>198</v>
      </c>
      <c r="F7" s="327">
        <v>364</v>
      </c>
      <c r="G7" s="327">
        <v>183</v>
      </c>
      <c r="H7" s="327">
        <v>194</v>
      </c>
      <c r="I7" s="327">
        <v>46</v>
      </c>
      <c r="J7" s="327">
        <v>5</v>
      </c>
      <c r="K7" s="18">
        <f t="shared" ref="K7:K16" si="0">SUM(C7:J7)</f>
        <v>2062</v>
      </c>
    </row>
    <row r="8" spans="1:11" x14ac:dyDescent="0.2">
      <c r="A8" s="149" t="s">
        <v>538</v>
      </c>
      <c r="B8" s="264" t="s">
        <v>525</v>
      </c>
      <c r="C8" s="327">
        <v>195</v>
      </c>
      <c r="D8" s="327">
        <v>0</v>
      </c>
      <c r="E8" s="324">
        <v>0</v>
      </c>
      <c r="F8" s="324">
        <v>0</v>
      </c>
      <c r="G8" s="324">
        <v>0</v>
      </c>
      <c r="H8" s="324">
        <v>0</v>
      </c>
      <c r="I8" s="325">
        <v>0</v>
      </c>
      <c r="J8" s="325">
        <v>0</v>
      </c>
      <c r="K8" s="18">
        <f t="shared" si="0"/>
        <v>195</v>
      </c>
    </row>
    <row r="9" spans="1:11" x14ac:dyDescent="0.2">
      <c r="A9" s="149" t="s">
        <v>539</v>
      </c>
      <c r="B9" s="264" t="s">
        <v>526</v>
      </c>
      <c r="C9" s="324">
        <v>0</v>
      </c>
      <c r="D9" s="324">
        <v>0</v>
      </c>
      <c r="E9" s="324">
        <v>0</v>
      </c>
      <c r="F9" s="324">
        <v>0</v>
      </c>
      <c r="G9" s="327">
        <v>0</v>
      </c>
      <c r="H9" s="327">
        <v>0</v>
      </c>
      <c r="I9" s="325">
        <v>0</v>
      </c>
      <c r="J9" s="325">
        <v>0</v>
      </c>
      <c r="K9" s="18">
        <f t="shared" si="0"/>
        <v>0</v>
      </c>
    </row>
    <row r="10" spans="1:11" x14ac:dyDescent="0.2">
      <c r="A10" s="149" t="s">
        <v>540</v>
      </c>
      <c r="B10" s="264" t="s">
        <v>527</v>
      </c>
      <c r="C10" s="324">
        <v>0</v>
      </c>
      <c r="D10" s="324">
        <v>0</v>
      </c>
      <c r="E10" s="324">
        <v>0</v>
      </c>
      <c r="F10" s="324">
        <v>0</v>
      </c>
      <c r="G10" s="327">
        <v>18</v>
      </c>
      <c r="H10" s="327">
        <v>51</v>
      </c>
      <c r="I10" s="325">
        <v>0</v>
      </c>
      <c r="J10" s="325">
        <v>0</v>
      </c>
      <c r="K10" s="18">
        <f t="shared" si="0"/>
        <v>69</v>
      </c>
    </row>
    <row r="11" spans="1:11" x14ac:dyDescent="0.2">
      <c r="A11" s="149" t="s">
        <v>541</v>
      </c>
      <c r="B11" s="264" t="s">
        <v>528</v>
      </c>
      <c r="C11" s="324">
        <v>0</v>
      </c>
      <c r="D11" s="324">
        <v>0</v>
      </c>
      <c r="E11" s="324">
        <v>0</v>
      </c>
      <c r="F11" s="324">
        <v>0</v>
      </c>
      <c r="G11" s="324">
        <v>0</v>
      </c>
      <c r="H11" s="324">
        <v>0</v>
      </c>
      <c r="I11" s="325">
        <v>0</v>
      </c>
      <c r="J11" s="325">
        <v>0</v>
      </c>
      <c r="K11" s="18">
        <f t="shared" si="0"/>
        <v>0</v>
      </c>
    </row>
    <row r="12" spans="1:11" x14ac:dyDescent="0.2">
      <c r="A12" s="149" t="s">
        <v>535</v>
      </c>
      <c r="B12" s="264" t="s">
        <v>529</v>
      </c>
      <c r="C12" s="324">
        <v>0</v>
      </c>
      <c r="D12" s="324">
        <v>0</v>
      </c>
      <c r="E12" s="324">
        <v>0</v>
      </c>
      <c r="F12" s="324">
        <v>0</v>
      </c>
      <c r="G12" s="324">
        <v>0</v>
      </c>
      <c r="H12" s="324">
        <v>0</v>
      </c>
      <c r="I12" s="325">
        <v>0</v>
      </c>
      <c r="J12" s="325">
        <v>0</v>
      </c>
      <c r="K12" s="18">
        <f t="shared" si="0"/>
        <v>0</v>
      </c>
    </row>
    <row r="13" spans="1:11" x14ac:dyDescent="0.2">
      <c r="A13" s="149" t="s">
        <v>542</v>
      </c>
      <c r="B13" s="264" t="s">
        <v>530</v>
      </c>
      <c r="C13" s="324">
        <v>0</v>
      </c>
      <c r="D13" s="324">
        <v>0</v>
      </c>
      <c r="E13" s="324">
        <v>0</v>
      </c>
      <c r="F13" s="324">
        <v>0</v>
      </c>
      <c r="G13" s="324">
        <v>0</v>
      </c>
      <c r="H13" s="324">
        <v>0</v>
      </c>
      <c r="I13" s="325">
        <v>0</v>
      </c>
      <c r="J13" s="325">
        <v>0</v>
      </c>
      <c r="K13" s="18">
        <f t="shared" si="0"/>
        <v>0</v>
      </c>
    </row>
    <row r="14" spans="1:11" x14ac:dyDescent="0.2">
      <c r="A14" s="149" t="s">
        <v>543</v>
      </c>
      <c r="B14" s="264" t="s">
        <v>531</v>
      </c>
      <c r="C14" s="324">
        <v>0</v>
      </c>
      <c r="D14" s="324">
        <v>0</v>
      </c>
      <c r="E14" s="324">
        <v>0</v>
      </c>
      <c r="F14" s="324">
        <v>0</v>
      </c>
      <c r="G14" s="324">
        <v>0</v>
      </c>
      <c r="H14" s="324">
        <v>0</v>
      </c>
      <c r="I14" s="325">
        <v>0</v>
      </c>
      <c r="J14" s="325">
        <v>0</v>
      </c>
      <c r="K14" s="18">
        <f t="shared" si="0"/>
        <v>0</v>
      </c>
    </row>
    <row r="15" spans="1:11" x14ac:dyDescent="0.2">
      <c r="A15" s="149" t="s">
        <v>544</v>
      </c>
      <c r="B15" s="264" t="s">
        <v>532</v>
      </c>
      <c r="C15" s="327">
        <v>1</v>
      </c>
      <c r="D15" s="327">
        <v>1</v>
      </c>
      <c r="E15" s="324">
        <v>0</v>
      </c>
      <c r="F15" s="324">
        <v>0</v>
      </c>
      <c r="G15" s="324">
        <v>1</v>
      </c>
      <c r="H15" s="324">
        <v>0</v>
      </c>
      <c r="I15" s="325">
        <v>0</v>
      </c>
      <c r="J15" s="325">
        <v>0</v>
      </c>
      <c r="K15" s="18">
        <f t="shared" si="0"/>
        <v>3</v>
      </c>
    </row>
    <row r="16" spans="1:11" x14ac:dyDescent="0.2">
      <c r="A16" s="149" t="s">
        <v>534</v>
      </c>
      <c r="B16" s="264" t="s">
        <v>533</v>
      </c>
      <c r="C16" s="327">
        <v>135</v>
      </c>
      <c r="D16" s="327">
        <v>85</v>
      </c>
      <c r="E16" s="324">
        <v>0</v>
      </c>
      <c r="F16" s="324">
        <v>0</v>
      </c>
      <c r="G16" s="327">
        <v>43</v>
      </c>
      <c r="H16" s="327">
        <v>68</v>
      </c>
      <c r="I16" s="325">
        <v>0</v>
      </c>
      <c r="J16" s="325">
        <v>0</v>
      </c>
      <c r="K16" s="18">
        <f t="shared" si="0"/>
        <v>331</v>
      </c>
    </row>
    <row r="17" spans="1:11" x14ac:dyDescent="0.2">
      <c r="A17" s="265" t="s">
        <v>89</v>
      </c>
      <c r="B17" s="266" t="s">
        <v>90</v>
      </c>
      <c r="C17" s="328">
        <f>SUM(C6:C16)</f>
        <v>958</v>
      </c>
      <c r="D17" s="328">
        <f t="shared" ref="D17:J17" si="1">SUM(D6:D16)</f>
        <v>531</v>
      </c>
      <c r="E17" s="328">
        <f t="shared" si="1"/>
        <v>198</v>
      </c>
      <c r="F17" s="328">
        <f t="shared" si="1"/>
        <v>364</v>
      </c>
      <c r="G17" s="328">
        <f t="shared" si="1"/>
        <v>245</v>
      </c>
      <c r="H17" s="328">
        <f t="shared" si="1"/>
        <v>313</v>
      </c>
      <c r="I17" s="328">
        <f t="shared" si="1"/>
        <v>46</v>
      </c>
      <c r="J17" s="328">
        <f t="shared" si="1"/>
        <v>5</v>
      </c>
      <c r="K17" s="18">
        <f>SUM(K6:K16)</f>
        <v>2660</v>
      </c>
    </row>
    <row r="18" spans="1:11" x14ac:dyDescent="0.2">
      <c r="A18" s="270" t="s">
        <v>72</v>
      </c>
      <c r="B18" s="271" t="s">
        <v>90</v>
      </c>
      <c r="C18" s="329">
        <v>674</v>
      </c>
      <c r="D18" s="329">
        <v>436</v>
      </c>
      <c r="E18" s="329">
        <v>193</v>
      </c>
      <c r="F18" s="329">
        <v>344</v>
      </c>
      <c r="G18" s="329">
        <v>180</v>
      </c>
      <c r="H18" s="329">
        <v>242</v>
      </c>
      <c r="I18" s="329">
        <v>26</v>
      </c>
      <c r="J18" s="329">
        <v>4</v>
      </c>
      <c r="K18" s="20">
        <f t="shared" ref="K18:K19" si="2">SUM(C18:J18)</f>
        <v>2099</v>
      </c>
    </row>
    <row r="19" spans="1:11" x14ac:dyDescent="0.2">
      <c r="A19" s="270" t="s">
        <v>77</v>
      </c>
      <c r="B19" s="271" t="s">
        <v>90</v>
      </c>
      <c r="C19" s="329">
        <v>14</v>
      </c>
      <c r="D19" s="329">
        <v>3</v>
      </c>
      <c r="E19" s="325">
        <v>0</v>
      </c>
      <c r="F19" s="325">
        <v>0</v>
      </c>
      <c r="G19" s="329">
        <v>1</v>
      </c>
      <c r="H19" s="329">
        <v>6</v>
      </c>
      <c r="I19" s="325">
        <v>0</v>
      </c>
      <c r="J19" s="325">
        <v>0</v>
      </c>
      <c r="K19" s="20">
        <f t="shared" si="2"/>
        <v>24</v>
      </c>
    </row>
    <row r="21" spans="1:11" x14ac:dyDescent="0.2">
      <c r="A21" s="399" t="s">
        <v>136</v>
      </c>
      <c r="B21" s="399"/>
      <c r="C21" s="399"/>
      <c r="D21" s="399"/>
      <c r="E21" s="399"/>
      <c r="F21" s="399"/>
      <c r="G21" s="399"/>
      <c r="H21" s="399"/>
      <c r="I21" s="399"/>
      <c r="J21" s="399"/>
      <c r="K21" s="399"/>
    </row>
    <row r="22" spans="1:11" x14ac:dyDescent="0.2">
      <c r="A22" s="2" t="s">
        <v>5</v>
      </c>
    </row>
    <row r="23" spans="1:11" x14ac:dyDescent="0.2">
      <c r="A23" s="4" t="s">
        <v>6</v>
      </c>
    </row>
  </sheetData>
  <mergeCells count="8">
    <mergeCell ref="A21:K21"/>
    <mergeCell ref="C4:K4"/>
    <mergeCell ref="C5:K5"/>
    <mergeCell ref="I2:J2"/>
    <mergeCell ref="A1:K1"/>
    <mergeCell ref="C2:D2"/>
    <mergeCell ref="E2:F2"/>
    <mergeCell ref="G2:H2"/>
  </mergeCells>
  <pageMargins left="0.7" right="0.7" top="0.75" bottom="0.75" header="0.3" footer="0.3"/>
  <pageSetup paperSize="9" scale="77" fitToHeight="0" orientation="portrait" r:id="rId1"/>
  <ignoredErrors>
    <ignoredError sqref="B6:B16" numberStoredAsText="1"/>
    <ignoredError sqref="K1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28</vt:i4>
      </vt:variant>
      <vt:variant>
        <vt:lpstr>Pojmenované oblasti</vt:lpstr>
      </vt:variant>
      <vt:variant>
        <vt:i4>1</vt:i4>
      </vt:variant>
    </vt:vector>
  </HeadingPairs>
  <TitlesOfParts>
    <vt:vector size="29" baseType="lpstr">
      <vt:lpstr>Metodika </vt:lpstr>
      <vt:lpstr>2.1</vt:lpstr>
      <vt:lpstr>2.2</vt:lpstr>
      <vt:lpstr>2.3</vt:lpstr>
      <vt:lpstr>2.4</vt:lpstr>
      <vt:lpstr>2.5</vt:lpstr>
      <vt:lpstr>2.6</vt:lpstr>
      <vt:lpstr>2.7</vt:lpstr>
      <vt:lpstr>3.1</vt:lpstr>
      <vt:lpstr>3.2</vt:lpstr>
      <vt:lpstr>3.3</vt:lpstr>
      <vt:lpstr>3.4</vt:lpstr>
      <vt:lpstr>4.1</vt:lpstr>
      <vt:lpstr>5.1</vt:lpstr>
      <vt:lpstr>6.1 </vt:lpstr>
      <vt:lpstr>6.2</vt:lpstr>
      <vt:lpstr>6.3</vt:lpstr>
      <vt:lpstr>6.4</vt:lpstr>
      <vt:lpstr>6.5</vt:lpstr>
      <vt:lpstr>6.6</vt:lpstr>
      <vt:lpstr>7.1</vt:lpstr>
      <vt:lpstr>7.2</vt:lpstr>
      <vt:lpstr>7.3</vt:lpstr>
      <vt:lpstr>8.1</vt:lpstr>
      <vt:lpstr>8.2</vt:lpstr>
      <vt:lpstr>List1</vt:lpstr>
      <vt:lpstr>8.3</vt:lpstr>
      <vt:lpstr>8.4</vt:lpstr>
      <vt:lpstr>'Metodika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2020-01-15T15:40:32Z</dcterms:created>
  <dcterms:modified xsi:type="dcterms:W3CDTF">2022-05-09T13:31:44Z</dcterms:modified>
</cp:coreProperties>
</file>